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ac31\Desktop\Deuda Externa\"/>
    </mc:Choice>
  </mc:AlternateContent>
  <xr:revisionPtr revIDLastSave="0" documentId="13_ncr:1_{8DB6435C-D15C-4D83-911F-03667AB817CF}" xr6:coauthVersionLast="47" xr6:coauthVersionMax="47" xr10:uidLastSave="{00000000-0000-0000-0000-000000000000}"/>
  <bookViews>
    <workbookView xWindow="-98" yWindow="-98" windowWidth="28996" windowHeight="15675" xr2:uid="{A023D4F2-8D02-4BD0-A095-FBE42C79EAB3}"/>
  </bookViews>
  <sheets>
    <sheet name="Acreedores deuda externa" sheetId="2" r:id="rId1"/>
    <sheet name="Saldo deuda Externa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8" i="2" l="1"/>
  <c r="J25" i="2" s="1"/>
  <c r="I18" i="2"/>
  <c r="I25" i="2" s="1"/>
  <c r="H18" i="2"/>
  <c r="H25" i="2" s="1"/>
  <c r="G18" i="2"/>
  <c r="G25" i="2" s="1"/>
  <c r="F18" i="2"/>
  <c r="F25" i="2" s="1"/>
  <c r="E18" i="2"/>
  <c r="E25" i="2" s="1"/>
  <c r="D18" i="2"/>
  <c r="D25" i="2" s="1"/>
  <c r="C18" i="2"/>
  <c r="C25" i="2" s="1"/>
  <c r="J9" i="2"/>
  <c r="I9" i="2"/>
  <c r="H9" i="2"/>
  <c r="G9" i="2"/>
  <c r="F9" i="2"/>
  <c r="E9" i="2"/>
  <c r="D9" i="2"/>
  <c r="C9" i="2"/>
  <c r="G88" i="1"/>
  <c r="G89" i="1" s="1"/>
</calcChain>
</file>

<file path=xl/sharedStrings.xml><?xml version="1.0" encoding="utf-8"?>
<sst xmlns="http://schemas.openxmlformats.org/spreadsheetml/2006/main" count="292" uniqueCount="201">
  <si>
    <t>Total general</t>
  </si>
  <si>
    <t>Sector</t>
  </si>
  <si>
    <t>2025</t>
  </si>
  <si>
    <t>2026</t>
  </si>
  <si>
    <t>2027</t>
  </si>
  <si>
    <t>2028</t>
  </si>
  <si>
    <t>2029</t>
  </si>
  <si>
    <t>2030</t>
  </si>
  <si>
    <t>2031</t>
  </si>
  <si>
    <t>2032</t>
  </si>
  <si>
    <t>2033</t>
  </si>
  <si>
    <t>2034</t>
  </si>
  <si>
    <t>2035</t>
  </si>
  <si>
    <t>2036</t>
  </si>
  <si>
    <t>2037</t>
  </si>
  <si>
    <t>2038</t>
  </si>
  <si>
    <t>2039</t>
  </si>
  <si>
    <t>2040</t>
  </si>
  <si>
    <t>2041</t>
  </si>
  <si>
    <t>2042</t>
  </si>
  <si>
    <t>2043</t>
  </si>
  <si>
    <t>2044</t>
  </si>
  <si>
    <t>2045</t>
  </si>
  <si>
    <t>2046</t>
  </si>
  <si>
    <t>2047</t>
  </si>
  <si>
    <t>2048</t>
  </si>
  <si>
    <t>2049</t>
  </si>
  <si>
    <t>2050</t>
  </si>
  <si>
    <t>2051</t>
  </si>
  <si>
    <t>2052</t>
  </si>
  <si>
    <t>2053</t>
  </si>
  <si>
    <t>2054</t>
  </si>
  <si>
    <t>GOBIERNO CENTRAL EXCLUIDA  LA SEGUIRDAD SOCIAL E ISFLSG</t>
  </si>
  <si>
    <t>AFD</t>
  </si>
  <si>
    <t>AFD-CCR1011 02G</t>
  </si>
  <si>
    <t xml:space="preserve">CCR 1025 01L </t>
  </si>
  <si>
    <t>LEY 10233 04-05-2022</t>
  </si>
  <si>
    <t>EUR</t>
  </si>
  <si>
    <t>Total AFD</t>
  </si>
  <si>
    <t>BCIE</t>
  </si>
  <si>
    <t xml:space="preserve">Addendum Linea BCIE </t>
  </si>
  <si>
    <t>(en blanco)</t>
  </si>
  <si>
    <t>USD</t>
  </si>
  <si>
    <t>BCIE 1709</t>
  </si>
  <si>
    <t>LEY 8685 11-12-08</t>
  </si>
  <si>
    <t>BCIE 2080</t>
  </si>
  <si>
    <t>BCIE 2157</t>
  </si>
  <si>
    <t>LEY 9327 06-11-15</t>
  </si>
  <si>
    <t>BCIE 2198</t>
  </si>
  <si>
    <t>LEY 9690 27-06-19</t>
  </si>
  <si>
    <t>BCIE 2220</t>
  </si>
  <si>
    <t>LEY 10230 11-05-2022</t>
  </si>
  <si>
    <t>BCIE 2252</t>
  </si>
  <si>
    <t>LEY 9988 11-06-2021</t>
  </si>
  <si>
    <t>BCIE 2270</t>
  </si>
  <si>
    <t>Ley 10056 01-10-2021</t>
  </si>
  <si>
    <t>BCIE 2317</t>
  </si>
  <si>
    <t>LEY 10456 28 02 2024</t>
  </si>
  <si>
    <t>BCIE-1605</t>
  </si>
  <si>
    <t>LEY 8359 07-07-03</t>
  </si>
  <si>
    <t>Total BCIE</t>
  </si>
  <si>
    <t>BID</t>
  </si>
  <si>
    <t>BID 1377/OC-CR</t>
  </si>
  <si>
    <t>LEY 8273 23-05-02</t>
  </si>
  <si>
    <t>BID 1451/OC-CR</t>
  </si>
  <si>
    <t>LEY 8403 10-03-04</t>
  </si>
  <si>
    <t>BID 1824</t>
  </si>
  <si>
    <t>LEY 8967 05-10-11</t>
  </si>
  <si>
    <t>BID 2007/OC-CR</t>
  </si>
  <si>
    <t>LEY 8845 03-09-10</t>
  </si>
  <si>
    <t>CRC</t>
  </si>
  <si>
    <t>BID 2098/OC-CR</t>
  </si>
  <si>
    <t>LEY 8757 05-10-11</t>
  </si>
  <si>
    <t>BID 2526 OC/CR</t>
  </si>
  <si>
    <t>LEY 9025 29/03/12</t>
  </si>
  <si>
    <t>BID 2852/OC-CR</t>
  </si>
  <si>
    <t>LEY 9218 01/04/14</t>
  </si>
  <si>
    <t>CHF</t>
  </si>
  <si>
    <t>BID 3071/CO-CR</t>
  </si>
  <si>
    <t>LEY 9283 13-11-14</t>
  </si>
  <si>
    <t>BID 3072/CH-CR</t>
  </si>
  <si>
    <t>BID 3488/OC-CR</t>
  </si>
  <si>
    <t>LEY 9451 31-05-2017</t>
  </si>
  <si>
    <t>BID 4433/OC-CR</t>
  </si>
  <si>
    <t>LEY 9595 24/07/2018</t>
  </si>
  <si>
    <t>BID 4507/OC-CR</t>
  </si>
  <si>
    <t>LEY 8982 05/10/2011</t>
  </si>
  <si>
    <t>BID 4819/OC-CR</t>
  </si>
  <si>
    <t>LEY 9754 04-10-2019</t>
  </si>
  <si>
    <t>BID 4864/OC-CR</t>
  </si>
  <si>
    <t>LEY 9899 29-09-2020</t>
  </si>
  <si>
    <t>BID 4871/OC-CR</t>
  </si>
  <si>
    <t>LEY 9968 17-03-2021</t>
  </si>
  <si>
    <t>BID 4988/OC-CR</t>
  </si>
  <si>
    <t>LEY 9846 16-05-2020</t>
  </si>
  <si>
    <t>BID 5263/OC-CR</t>
  </si>
  <si>
    <t>LEY 10105 20-12-2021</t>
  </si>
  <si>
    <t>BID 5264/OC-CR</t>
  </si>
  <si>
    <t>BID 5823/OC-CR</t>
  </si>
  <si>
    <t>Total BID</t>
  </si>
  <si>
    <t>BIRF</t>
  </si>
  <si>
    <t xml:space="preserve"> BIRF 9146-CR</t>
  </si>
  <si>
    <t>BIRF 7594-CR</t>
  </si>
  <si>
    <t>LEY 8711 02/03/09</t>
  </si>
  <si>
    <t>BIRF 76860</t>
  </si>
  <si>
    <t>LEY 8843 07-07-2010</t>
  </si>
  <si>
    <t>BIRF 8194-CR</t>
  </si>
  <si>
    <t>LEY 9144 22-07-13</t>
  </si>
  <si>
    <t>BIRF 85930</t>
  </si>
  <si>
    <t>LEY 9396 28-09-2016</t>
  </si>
  <si>
    <t>BIRF 9075-CR</t>
  </si>
  <si>
    <t>LEY 9922 23-11-2020</t>
  </si>
  <si>
    <t>BIRF 9279-CR</t>
  </si>
  <si>
    <t>LEY 10207 04-05-2022</t>
  </si>
  <si>
    <t>BIRF 9546-CR</t>
  </si>
  <si>
    <t>LEY 10752 26-08-2025</t>
  </si>
  <si>
    <t>Total BIRF</t>
  </si>
  <si>
    <t>C.A.F.</t>
  </si>
  <si>
    <t>CFA005320</t>
  </si>
  <si>
    <t>LEY 8844 03-09-10</t>
  </si>
  <si>
    <t>CFA011164</t>
  </si>
  <si>
    <t>LEY 9833 25-03-2020</t>
  </si>
  <si>
    <t>Total C.A.F.</t>
  </si>
  <si>
    <t>EXIMB CHINA</t>
  </si>
  <si>
    <t>Ruta 32</t>
  </si>
  <si>
    <t>LEY 9293 04-05-15</t>
  </si>
  <si>
    <t xml:space="preserve">Ruta 32 </t>
  </si>
  <si>
    <t>CNY</t>
  </si>
  <si>
    <t>Total EXIMB CHINA</t>
  </si>
  <si>
    <t>FMI</t>
  </si>
  <si>
    <t>FMI-RSF</t>
  </si>
  <si>
    <t>LEY 10409 31 10 2023</t>
  </si>
  <si>
    <t>SDR</t>
  </si>
  <si>
    <t>FMI-SAF</t>
  </si>
  <si>
    <t>LEY 10002 20-07-21</t>
  </si>
  <si>
    <t>Total FMI</t>
  </si>
  <si>
    <t>JAPAN BANK I.C.</t>
  </si>
  <si>
    <t>CR-P4</t>
  </si>
  <si>
    <t>LEY 8559 24-11-06</t>
  </si>
  <si>
    <t>JPY</t>
  </si>
  <si>
    <t>Total JAPAN BANK I.C.</t>
  </si>
  <si>
    <t>KFW</t>
  </si>
  <si>
    <t>KFW-2002 065 066</t>
  </si>
  <si>
    <t>LEY 7132 09-10-89</t>
  </si>
  <si>
    <t>Total KFW</t>
  </si>
  <si>
    <t>TENEDORES DE TITULOS</t>
  </si>
  <si>
    <t xml:space="preserve"> Eurobonos CR-54</t>
  </si>
  <si>
    <t>LEY 10332 01/12/2022</t>
  </si>
  <si>
    <t>bde 25 bde43</t>
  </si>
  <si>
    <t>LEY 9070 07-09-12</t>
  </si>
  <si>
    <t>CR-2045</t>
  </si>
  <si>
    <t>EUROBONOS CR 44</t>
  </si>
  <si>
    <t>Eurobonos CR-2031</t>
  </si>
  <si>
    <t>LEY 9708 24/07/2019</t>
  </si>
  <si>
    <t>Eurobonos CR-34</t>
  </si>
  <si>
    <t>Total TENEDORES DE TITULOS</t>
  </si>
  <si>
    <t>NOMBRE</t>
  </si>
  <si>
    <t>DEL ACREEDOR</t>
  </si>
  <si>
    <t>REFERENCIA</t>
  </si>
  <si>
    <t>TASA DE INTERES</t>
  </si>
  <si>
    <t>ULTMA REGISTRADA</t>
  </si>
  <si>
    <t>BONO</t>
  </si>
  <si>
    <t>LEY DEL PRESTAMO o</t>
  </si>
  <si>
    <t>MONEDA DEL</t>
  </si>
  <si>
    <t xml:space="preserve"> PRÉSTAMO</t>
  </si>
  <si>
    <t xml:space="preserve">SALDO AL </t>
  </si>
  <si>
    <t>TOTAL GENERAL</t>
  </si>
  <si>
    <t>Nota:</t>
  </si>
  <si>
    <t>1/ La fuente es la base de SIGADE 6.2,0.0</t>
  </si>
  <si>
    <t>2/ Los prestamos para el CONAVI no necesitaron aprobación legislativa, por eso no tienen ley</t>
  </si>
  <si>
    <t>3/ En varios prestamos aparecen distintas tasas de intereses y distintas monedas, esto se debe a que tienen varios tramos con diferentes condiciones financieras.</t>
  </si>
  <si>
    <t>CRONOGRAMA DE AMORTIZACIÓN ANUAL</t>
  </si>
  <si>
    <t>INFORMACIÓN DEUDA EXTERNA - GOBIERNO CENTRAL</t>
  </si>
  <si>
    <t>A OCTUBRE 2025</t>
  </si>
  <si>
    <t>EN DÓLARES</t>
  </si>
  <si>
    <t>MINISTERIO DE HACIENDA</t>
  </si>
  <si>
    <t>DIRECCION GENERAL DE GESTION DE DEUDA PUBLICA</t>
  </si>
  <si>
    <t>DEPARTAMENTO DE REGISTRO Y ESTADISTICAS DE LA DEUDA PÚBLICA</t>
  </si>
  <si>
    <t xml:space="preserve">DEUDA EXTERNA DEL GOBIERNO CENTRAL EN MILLONES DE DÓLARES </t>
  </si>
  <si>
    <t>TIPO DE ACREEDOR</t>
  </si>
  <si>
    <t>2022</t>
  </si>
  <si>
    <t>2023</t>
  </si>
  <si>
    <t>2024</t>
  </si>
  <si>
    <t>Octubre 2025</t>
  </si>
  <si>
    <t>Bilaterales</t>
  </si>
  <si>
    <t>Alemania</t>
  </si>
  <si>
    <t>Japon</t>
  </si>
  <si>
    <t>China</t>
  </si>
  <si>
    <t>Francia</t>
  </si>
  <si>
    <t>Bonos</t>
  </si>
  <si>
    <t>Multilaterales</t>
  </si>
  <si>
    <t>CAF</t>
  </si>
  <si>
    <t>Total General</t>
  </si>
  <si>
    <t>Notas:</t>
  </si>
  <si>
    <t>1/ La fuente es la base de datos SIGADE 6</t>
  </si>
  <si>
    <t>2/ No se incluye el dato de intereses devengados por $ 277,92  millones.</t>
  </si>
  <si>
    <t>Detalle de Acreedores:</t>
  </si>
  <si>
    <t>Banco Interamericano de Desarrollo (BID)</t>
  </si>
  <si>
    <t>Banco Internacional de Reconstrucción y Fomento (BIRF)</t>
  </si>
  <si>
    <t>Fondo Monetario Internacional (FMI)</t>
  </si>
  <si>
    <t>Banco de Desarrollo de América Latina y el Caribe (CAF)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</si>
</sst>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(* #,##0.00_);_(* \(#,##0.00\);_(* &quot;-&quot;??_);_(@_)"/>
  </numFmts>
  <fonts count="14">
    <font>
      <sz val="11"/>
      <color theme="1"/>
      <name val="Aptos Narrow"/>
      <family val="2"/>
      <scheme val="minor"/>
    </font>
    <font>
      <b/>
      <sz val="10"/>
      <color theme="0"/>
      <name val="Arial"/>
    </font>
    <font>
      <sz val="10"/>
      <color theme="0"/>
      <name val="Arial"/>
    </font>
    <font>
      <sz val="10"/>
      <color theme="1"/>
      <name val="Arial"/>
    </font>
    <font>
      <b/>
      <sz val="10"/>
      <color theme="1"/>
      <name val="Arial"/>
    </font>
    <font>
      <sz val="10"/>
      <color theme="0"/>
      <name val="Arial"/>
      <family val="2"/>
    </font>
    <font>
      <b/>
      <sz val="10"/>
      <color theme="0"/>
      <name val="Arial"/>
      <family val="2"/>
    </font>
    <font>
      <sz val="11"/>
      <color theme="0"/>
      <name val="Arial"/>
      <family val="2"/>
    </font>
    <font>
      <sz val="11"/>
      <color theme="1"/>
      <name val="Aptos Narrow"/>
      <family val="2"/>
      <scheme val="minor"/>
    </font>
    <font>
      <b/>
      <sz val="11"/>
      <name val="HendersonSansW00-BasicLight"/>
    </font>
    <font>
      <b/>
      <sz val="11"/>
      <color theme="1"/>
      <name val="HendersonSansW00-BasicLight"/>
    </font>
    <font>
      <sz val="11"/>
      <color theme="1"/>
      <name val="HendersonSansW00-BasicLight"/>
    </font>
    <font>
      <sz val="11"/>
      <color theme="0"/>
      <name val="HendersonSansW00-BasicLight"/>
    </font>
    <font>
      <sz val="10"/>
      <color theme="1"/>
      <name val="HendersonSansW00-BasicLight"/>
    </font>
  </fonts>
  <fills count="8">
    <fill>
      <patternFill patternType="none"/>
    </fill>
    <fill>
      <patternFill patternType="gray125"/>
    </fill>
    <fill>
      <patternFill patternType="solid">
        <fgColor theme="4" tint="-0.249977111117893"/>
        <bgColor theme="4" tint="-0.249977111117893"/>
      </patternFill>
    </fill>
    <fill>
      <patternFill patternType="solid">
        <fgColor theme="4" tint="0.39997558519241921"/>
        <bgColor theme="4" tint="0.39997558519241921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theme="4" tint="-0.249977111117893"/>
      </bottom>
      <diagonal/>
    </border>
    <border>
      <left/>
      <right/>
      <top style="thin">
        <color theme="4" tint="-0.249977111117893"/>
      </top>
      <bottom style="thin">
        <color theme="4" tint="-0.249977111117893"/>
      </bottom>
      <diagonal/>
    </border>
    <border>
      <left/>
      <right/>
      <top style="thin">
        <color theme="4" tint="-0.249977111117893"/>
      </top>
      <bottom style="thin">
        <color theme="4" tint="0.59999389629810485"/>
      </bottom>
      <diagonal/>
    </border>
    <border>
      <left/>
      <right/>
      <top style="thin">
        <color theme="4" tint="-0.249977111117893"/>
      </top>
      <bottom style="thin">
        <color theme="4" tint="0.79998168889431442"/>
      </bottom>
      <diagonal/>
    </border>
    <border>
      <left/>
      <right/>
      <top style="thin">
        <color theme="4" tint="0.79998168889431442"/>
      </top>
      <bottom style="thin">
        <color theme="4" tint="0.39997558519241921"/>
      </bottom>
      <diagonal/>
    </border>
    <border>
      <left/>
      <right/>
      <top style="thin">
        <color theme="4" tint="0.79998168889431442"/>
      </top>
      <bottom style="thin">
        <color theme="4" tint="0.79998168889431442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79998168889431442"/>
      </top>
      <bottom style="thin">
        <color theme="4"/>
      </bottom>
      <diagonal/>
    </border>
    <border>
      <left/>
      <right/>
      <top style="thin">
        <color theme="4" tint="0.39997558519241921"/>
      </top>
      <bottom style="thin">
        <color theme="4" tint="0.79998168889431442"/>
      </bottom>
      <diagonal/>
    </border>
    <border>
      <left/>
      <right/>
      <top style="thin">
        <color theme="4" tint="-0.249977111117893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8" fillId="0" borderId="0" applyFont="0" applyFill="0" applyBorder="0" applyAlignment="0" applyProtection="0"/>
  </cellStyleXfs>
  <cellXfs count="59">
    <xf numFmtId="0" fontId="0" fillId="0" borderId="0" xfId="0"/>
    <xf numFmtId="0" fontId="1" fillId="2" borderId="1" xfId="0" applyFont="1" applyFill="1" applyBorder="1"/>
    <xf numFmtId="0" fontId="2" fillId="2" borderId="1" xfId="0" applyFont="1" applyFill="1" applyBorder="1"/>
    <xf numFmtId="0" fontId="1" fillId="2" borderId="2" xfId="0" applyFont="1" applyFill="1" applyBorder="1"/>
    <xf numFmtId="0" fontId="2" fillId="2" borderId="3" xfId="0" applyFont="1" applyFill="1" applyBorder="1"/>
    <xf numFmtId="0" fontId="2" fillId="2" borderId="2" xfId="0" applyFont="1" applyFill="1" applyBorder="1"/>
    <xf numFmtId="0" fontId="2" fillId="2" borderId="4" xfId="0" applyFont="1" applyFill="1" applyBorder="1"/>
    <xf numFmtId="0" fontId="2" fillId="3" borderId="5" xfId="0" applyFont="1" applyFill="1" applyBorder="1"/>
    <xf numFmtId="0" fontId="3" fillId="4" borderId="6" xfId="0" applyFont="1" applyFill="1" applyBorder="1"/>
    <xf numFmtId="0" fontId="3" fillId="0" borderId="6" xfId="0" applyFont="1" applyBorder="1"/>
    <xf numFmtId="4" fontId="3" fillId="0" borderId="6" xfId="0" applyNumberFormat="1" applyFont="1" applyBorder="1"/>
    <xf numFmtId="0" fontId="2" fillId="3" borderId="7" xfId="0" applyFont="1" applyFill="1" applyBorder="1"/>
    <xf numFmtId="0" fontId="3" fillId="4" borderId="8" xfId="0" applyFont="1" applyFill="1" applyBorder="1"/>
    <xf numFmtId="0" fontId="4" fillId="5" borderId="6" xfId="0" applyFont="1" applyFill="1" applyBorder="1"/>
    <xf numFmtId="4" fontId="4" fillId="5" borderId="6" xfId="0" applyNumberFormat="1" applyFont="1" applyFill="1" applyBorder="1"/>
    <xf numFmtId="0" fontId="2" fillId="3" borderId="9" xfId="0" applyFont="1" applyFill="1" applyBorder="1"/>
    <xf numFmtId="0" fontId="1" fillId="3" borderId="6" xfId="0" applyFont="1" applyFill="1" applyBorder="1"/>
    <xf numFmtId="4" fontId="1" fillId="3" borderId="6" xfId="0" applyNumberFormat="1" applyFont="1" applyFill="1" applyBorder="1"/>
    <xf numFmtId="0" fontId="5" fillId="2" borderId="2" xfId="0" applyFont="1" applyFill="1" applyBorder="1"/>
    <xf numFmtId="0" fontId="5" fillId="2" borderId="4" xfId="0" applyFont="1" applyFill="1" applyBorder="1"/>
    <xf numFmtId="0" fontId="5" fillId="2" borderId="10" xfId="0" applyFont="1" applyFill="1" applyBorder="1"/>
    <xf numFmtId="14" fontId="2" fillId="2" borderId="4" xfId="0" applyNumberFormat="1" applyFont="1" applyFill="1" applyBorder="1" applyAlignment="1">
      <alignment horizontal="left"/>
    </xf>
    <xf numFmtId="4" fontId="0" fillId="0" borderId="0" xfId="0" applyNumberFormat="1"/>
    <xf numFmtId="0" fontId="6" fillId="3" borderId="6" xfId="0" applyFont="1" applyFill="1" applyBorder="1"/>
    <xf numFmtId="0" fontId="5" fillId="2" borderId="1" xfId="0" applyFont="1" applyFill="1" applyBorder="1"/>
    <xf numFmtId="0" fontId="7" fillId="2" borderId="0" xfId="0" applyFont="1" applyFill="1" applyBorder="1" applyAlignment="1">
      <alignment horizontal="center"/>
    </xf>
    <xf numFmtId="0" fontId="9" fillId="6" borderId="11" xfId="0" applyFont="1" applyFill="1" applyBorder="1" applyAlignment="1">
      <alignment horizontal="center" vertical="center"/>
    </xf>
    <xf numFmtId="0" fontId="9" fillId="6" borderId="12" xfId="0" applyFont="1" applyFill="1" applyBorder="1" applyAlignment="1">
      <alignment horizontal="center" vertical="center"/>
    </xf>
    <xf numFmtId="0" fontId="9" fillId="6" borderId="13" xfId="0" applyFont="1" applyFill="1" applyBorder="1" applyAlignment="1">
      <alignment horizontal="center" vertical="center"/>
    </xf>
    <xf numFmtId="0" fontId="9" fillId="6" borderId="14" xfId="0" applyFont="1" applyFill="1" applyBorder="1" applyAlignment="1">
      <alignment horizontal="center" vertical="center"/>
    </xf>
    <xf numFmtId="0" fontId="9" fillId="6" borderId="0" xfId="0" applyFont="1" applyFill="1" applyAlignment="1">
      <alignment horizontal="center" vertical="center"/>
    </xf>
    <xf numFmtId="0" fontId="9" fillId="6" borderId="15" xfId="0" applyFont="1" applyFill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43" fontId="11" fillId="0" borderId="15" xfId="1" applyFont="1" applyBorder="1" applyAlignment="1">
      <alignment horizontal="center" vertical="center"/>
    </xf>
    <xf numFmtId="0" fontId="12" fillId="7" borderId="14" xfId="0" applyFont="1" applyFill="1" applyBorder="1" applyAlignment="1">
      <alignment horizontal="center" vertical="center"/>
    </xf>
    <xf numFmtId="1" fontId="12" fillId="7" borderId="0" xfId="0" applyNumberFormat="1" applyFont="1" applyFill="1" applyAlignment="1">
      <alignment horizontal="center" vertical="center"/>
    </xf>
    <xf numFmtId="49" fontId="12" fillId="7" borderId="0" xfId="0" applyNumberFormat="1" applyFont="1" applyFill="1" applyAlignment="1">
      <alignment horizontal="center" vertical="center"/>
    </xf>
    <xf numFmtId="49" fontId="12" fillId="7" borderId="15" xfId="0" applyNumberFormat="1" applyFont="1" applyFill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43" fontId="11" fillId="0" borderId="0" xfId="1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2" fontId="10" fillId="0" borderId="16" xfId="0" applyNumberFormat="1" applyFont="1" applyBorder="1" applyAlignment="1">
      <alignment horizontal="center" vertical="center"/>
    </xf>
    <xf numFmtId="43" fontId="10" fillId="0" borderId="16" xfId="1" applyFont="1" applyBorder="1" applyAlignment="1">
      <alignment horizontal="center" vertical="center"/>
    </xf>
    <xf numFmtId="43" fontId="11" fillId="0" borderId="16" xfId="1" applyFont="1" applyBorder="1" applyAlignment="1">
      <alignment horizontal="center" vertical="center"/>
    </xf>
    <xf numFmtId="2" fontId="11" fillId="0" borderId="16" xfId="0" applyNumberFormat="1" applyFont="1" applyBorder="1" applyAlignment="1">
      <alignment horizontal="center" vertical="center"/>
    </xf>
    <xf numFmtId="39" fontId="11" fillId="0" borderId="16" xfId="1" applyNumberFormat="1" applyFont="1" applyBorder="1" applyAlignment="1">
      <alignment horizontal="center" vertical="center"/>
    </xf>
    <xf numFmtId="43" fontId="11" fillId="0" borderId="16" xfId="1" applyFont="1" applyBorder="1" applyAlignment="1">
      <alignment vertical="center"/>
    </xf>
    <xf numFmtId="2" fontId="11" fillId="0" borderId="0" xfId="0" applyNumberFormat="1" applyFont="1" applyAlignment="1">
      <alignment horizontal="center" vertical="center"/>
    </xf>
    <xf numFmtId="39" fontId="11" fillId="0" borderId="0" xfId="1" applyNumberFormat="1" applyFont="1" applyBorder="1" applyAlignment="1">
      <alignment horizontal="center" vertical="center"/>
    </xf>
    <xf numFmtId="43" fontId="13" fillId="0" borderId="16" xfId="1" applyFont="1" applyBorder="1" applyAlignment="1">
      <alignment horizontal="center" vertical="center"/>
    </xf>
    <xf numFmtId="43" fontId="11" fillId="0" borderId="16" xfId="1" applyFont="1" applyFill="1" applyBorder="1" applyAlignment="1">
      <alignment horizontal="center" vertical="center"/>
    </xf>
    <xf numFmtId="43" fontId="12" fillId="7" borderId="16" xfId="1" applyFont="1" applyFill="1" applyBorder="1" applyAlignment="1">
      <alignment horizontal="center" vertical="center"/>
    </xf>
    <xf numFmtId="0" fontId="11" fillId="0" borderId="0" xfId="0" applyFont="1"/>
    <xf numFmtId="43" fontId="11" fillId="0" borderId="0" xfId="1" applyFont="1" applyBorder="1"/>
    <xf numFmtId="164" fontId="11" fillId="0" borderId="0" xfId="0" applyNumberFormat="1" applyFont="1"/>
    <xf numFmtId="43" fontId="11" fillId="0" borderId="0" xfId="0" applyNumberFormat="1" applyFont="1"/>
    <xf numFmtId="0" fontId="11" fillId="0" borderId="0" xfId="0" applyFont="1" applyAlignment="1">
      <alignment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2225039</xdr:colOff>
      <xdr:row>3</xdr:row>
      <xdr:rowOff>42967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830F49B-9766-4480-BC2C-122C715AE3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225039" cy="40491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D13D60-73AA-4F9F-9B1C-7631C2F6EFD5}">
  <dimension ref="B2:J35"/>
  <sheetViews>
    <sheetView tabSelected="1" workbookViewId="0">
      <selection activeCell="B37" sqref="B37"/>
    </sheetView>
  </sheetViews>
  <sheetFormatPr baseColWidth="10" defaultRowHeight="14.25"/>
  <cols>
    <col min="2" max="2" width="49.1328125" customWidth="1"/>
  </cols>
  <sheetData>
    <row r="2" spans="2:10">
      <c r="B2" s="26" t="s">
        <v>175</v>
      </c>
      <c r="C2" s="27"/>
      <c r="D2" s="27"/>
      <c r="E2" s="27"/>
      <c r="F2" s="27"/>
      <c r="G2" s="27"/>
      <c r="H2" s="27"/>
      <c r="I2" s="27"/>
      <c r="J2" s="28"/>
    </row>
    <row r="3" spans="2:10">
      <c r="B3" s="29" t="s">
        <v>176</v>
      </c>
      <c r="C3" s="30"/>
      <c r="D3" s="30"/>
      <c r="E3" s="30"/>
      <c r="F3" s="30"/>
      <c r="G3" s="30"/>
      <c r="H3" s="30"/>
      <c r="I3" s="30"/>
      <c r="J3" s="31"/>
    </row>
    <row r="4" spans="2:10">
      <c r="B4" s="29" t="s">
        <v>177</v>
      </c>
      <c r="C4" s="30"/>
      <c r="D4" s="30"/>
      <c r="E4" s="30"/>
      <c r="F4" s="30"/>
      <c r="G4" s="30"/>
      <c r="H4" s="30"/>
      <c r="I4" s="30"/>
      <c r="J4" s="31"/>
    </row>
    <row r="5" spans="2:10">
      <c r="B5" s="29" t="s">
        <v>178</v>
      </c>
      <c r="C5" s="30"/>
      <c r="D5" s="30"/>
      <c r="E5" s="30"/>
      <c r="F5" s="30"/>
      <c r="G5" s="30"/>
      <c r="H5" s="30"/>
      <c r="I5" s="30"/>
      <c r="J5" s="31"/>
    </row>
    <row r="6" spans="2:10">
      <c r="B6" s="32"/>
      <c r="C6" s="33"/>
      <c r="D6" s="33"/>
      <c r="E6" s="33"/>
      <c r="F6" s="33"/>
      <c r="G6" s="33"/>
      <c r="H6" s="33"/>
      <c r="I6" s="33"/>
      <c r="J6" s="34"/>
    </row>
    <row r="7" spans="2:10">
      <c r="B7" s="35" t="s">
        <v>179</v>
      </c>
      <c r="C7" s="36">
        <v>2018</v>
      </c>
      <c r="D7" s="36">
        <v>2019</v>
      </c>
      <c r="E7" s="36">
        <v>2020</v>
      </c>
      <c r="F7" s="36">
        <v>2021</v>
      </c>
      <c r="G7" s="37" t="s">
        <v>180</v>
      </c>
      <c r="H7" s="37" t="s">
        <v>181</v>
      </c>
      <c r="I7" s="37" t="s">
        <v>182</v>
      </c>
      <c r="J7" s="38" t="s">
        <v>183</v>
      </c>
    </row>
    <row r="8" spans="2:10">
      <c r="B8" s="39"/>
      <c r="C8" s="40"/>
      <c r="D8" s="40"/>
      <c r="E8" s="40"/>
      <c r="F8" s="40"/>
      <c r="G8" s="40"/>
      <c r="H8" s="40"/>
      <c r="I8" s="41"/>
      <c r="J8" s="34"/>
    </row>
    <row r="9" spans="2:10">
      <c r="B9" s="42" t="s">
        <v>184</v>
      </c>
      <c r="C9" s="43">
        <f>SUM(C10:C12)</f>
        <v>181.56</v>
      </c>
      <c r="D9" s="43">
        <f>SUM(D10:D12)</f>
        <v>224.81</v>
      </c>
      <c r="E9" s="43">
        <f>SUM(E10:E13)</f>
        <v>423.19999999999993</v>
      </c>
      <c r="F9" s="43">
        <f>SUM(F10:F13)</f>
        <v>457.70000000000005</v>
      </c>
      <c r="G9" s="43">
        <f>SUM(G10:G13)</f>
        <v>578.30700000000002</v>
      </c>
      <c r="H9" s="43">
        <f>SUM(H10:H13)</f>
        <v>684.5249371540084</v>
      </c>
      <c r="I9" s="44">
        <f t="shared" ref="I9:J9" si="0">SUM(I10:I13)</f>
        <v>655.06208204066934</v>
      </c>
      <c r="J9" s="44">
        <f t="shared" si="0"/>
        <v>667.91973873707366</v>
      </c>
    </row>
    <row r="10" spans="2:10">
      <c r="B10" s="45" t="s">
        <v>185</v>
      </c>
      <c r="C10" s="46">
        <v>14.24</v>
      </c>
      <c r="D10" s="46">
        <v>12.17</v>
      </c>
      <c r="E10" s="47">
        <v>11.33</v>
      </c>
      <c r="F10" s="47">
        <v>8.6300000000000008</v>
      </c>
      <c r="G10" s="47">
        <v>6.3970000000000002</v>
      </c>
      <c r="H10" s="45">
        <v>6.517188252727542</v>
      </c>
      <c r="I10" s="45">
        <v>4.5070987671418106</v>
      </c>
      <c r="J10" s="48">
        <v>4.6917805530990426</v>
      </c>
    </row>
    <row r="11" spans="2:10">
      <c r="B11" s="45" t="s">
        <v>186</v>
      </c>
      <c r="C11" s="46">
        <v>78.819999999999993</v>
      </c>
      <c r="D11" s="46">
        <v>85.06</v>
      </c>
      <c r="E11" s="47">
        <v>82.6</v>
      </c>
      <c r="F11" s="47">
        <v>237.27</v>
      </c>
      <c r="G11" s="47">
        <v>52.27</v>
      </c>
      <c r="H11" s="45">
        <v>42.891133409789816</v>
      </c>
      <c r="I11" s="45">
        <v>33.566593814661488</v>
      </c>
      <c r="J11" s="48">
        <v>28.953881929879234</v>
      </c>
    </row>
    <row r="12" spans="2:10">
      <c r="B12" s="45" t="s">
        <v>187</v>
      </c>
      <c r="C12" s="46">
        <v>88.5</v>
      </c>
      <c r="D12" s="46">
        <v>127.58</v>
      </c>
      <c r="E12" s="47">
        <v>172.48</v>
      </c>
      <c r="F12" s="47">
        <v>66.930000000000007</v>
      </c>
      <c r="G12" s="47">
        <v>276.69</v>
      </c>
      <c r="H12" s="45">
        <v>328.23524570307711</v>
      </c>
      <c r="I12" s="45">
        <v>328.40550208829524</v>
      </c>
      <c r="J12" s="48">
        <v>318.7534459711481</v>
      </c>
    </row>
    <row r="13" spans="2:10">
      <c r="B13" s="45" t="s">
        <v>188</v>
      </c>
      <c r="C13" s="49"/>
      <c r="D13" s="49"/>
      <c r="E13" s="47">
        <v>156.79</v>
      </c>
      <c r="F13" s="47">
        <v>144.87</v>
      </c>
      <c r="G13" s="47">
        <v>242.95</v>
      </c>
      <c r="H13" s="45">
        <v>306.88136978841391</v>
      </c>
      <c r="I13" s="45">
        <v>288.5828873705708</v>
      </c>
      <c r="J13" s="48">
        <v>315.52063028294731</v>
      </c>
    </row>
    <row r="14" spans="2:10">
      <c r="B14" s="39"/>
      <c r="C14" s="49"/>
      <c r="D14" s="49"/>
      <c r="E14" s="50"/>
      <c r="F14" s="50"/>
      <c r="G14" s="50"/>
      <c r="H14" s="50"/>
      <c r="I14" s="41"/>
      <c r="J14" s="34"/>
    </row>
    <row r="15" spans="2:10">
      <c r="B15" s="39"/>
      <c r="C15" s="40"/>
      <c r="D15" s="40"/>
      <c r="E15" s="40"/>
      <c r="F15" s="40"/>
      <c r="G15" s="40"/>
      <c r="H15" s="40"/>
      <c r="I15" s="41"/>
      <c r="J15" s="34"/>
    </row>
    <row r="16" spans="2:10">
      <c r="B16" s="42" t="s">
        <v>189</v>
      </c>
      <c r="C16" s="44">
        <v>4250</v>
      </c>
      <c r="D16" s="44">
        <v>5750</v>
      </c>
      <c r="E16" s="44">
        <v>5500</v>
      </c>
      <c r="F16" s="44">
        <v>5500</v>
      </c>
      <c r="G16" s="44">
        <v>5500</v>
      </c>
      <c r="H16" s="44">
        <v>7500</v>
      </c>
      <c r="I16" s="44">
        <v>7500</v>
      </c>
      <c r="J16" s="44">
        <v>7000</v>
      </c>
    </row>
    <row r="17" spans="2:10">
      <c r="B17" s="39"/>
      <c r="C17" s="40"/>
      <c r="D17" s="40"/>
      <c r="E17" s="40"/>
      <c r="F17" s="40"/>
      <c r="G17" s="40"/>
      <c r="H17" s="40"/>
      <c r="I17" s="41"/>
      <c r="J17" s="34"/>
    </row>
    <row r="18" spans="2:10">
      <c r="B18" s="42" t="s">
        <v>190</v>
      </c>
      <c r="C18" s="44">
        <f t="shared" ref="C18:F18" si="1">SUM(C19:C23)</f>
        <v>1710.93919426</v>
      </c>
      <c r="D18" s="44">
        <f t="shared" si="1"/>
        <v>2108.3229011857175</v>
      </c>
      <c r="E18" s="44">
        <f t="shared" si="1"/>
        <v>3655.2125072210542</v>
      </c>
      <c r="F18" s="44">
        <f t="shared" si="1"/>
        <v>4590.4254572899899</v>
      </c>
      <c r="G18" s="44">
        <f>SUM(G19:G23)</f>
        <v>5985.3830338094613</v>
      </c>
      <c r="H18" s="44">
        <f>SUM(H19:H23)</f>
        <v>6209.7724920316559</v>
      </c>
      <c r="I18" s="44">
        <f t="shared" ref="I18:J18" si="2">SUM(I19:I23)</f>
        <v>7128.0410810320645</v>
      </c>
      <c r="J18" s="44">
        <f t="shared" si="2"/>
        <v>7770.5289365142389</v>
      </c>
    </row>
    <row r="19" spans="2:10">
      <c r="B19" s="45" t="s">
        <v>39</v>
      </c>
      <c r="C19" s="45">
        <v>82.31</v>
      </c>
      <c r="D19" s="45">
        <v>94.411481629999898</v>
      </c>
      <c r="E19" s="45">
        <v>309.74463174000044</v>
      </c>
      <c r="F19" s="51">
        <v>411.26027864000025</v>
      </c>
      <c r="G19" s="51">
        <v>697.25541554999973</v>
      </c>
      <c r="H19" s="45">
        <v>693.43089046999967</v>
      </c>
      <c r="I19" s="45">
        <v>732.64067048999846</v>
      </c>
      <c r="J19" s="45">
        <v>956.97485773000381</v>
      </c>
    </row>
    <row r="20" spans="2:10">
      <c r="B20" s="45" t="s">
        <v>61</v>
      </c>
      <c r="C20" s="45">
        <v>686.52</v>
      </c>
      <c r="D20" s="45">
        <v>1024.2242846457175</v>
      </c>
      <c r="E20" s="45">
        <v>1262.2139027610551</v>
      </c>
      <c r="F20" s="51">
        <v>1554.9967101499894</v>
      </c>
      <c r="G20" s="51">
        <v>1888.4552236899938</v>
      </c>
      <c r="H20" s="45">
        <v>1938.6340479999881</v>
      </c>
      <c r="I20" s="45">
        <v>1921.438509776895</v>
      </c>
      <c r="J20" s="45">
        <v>2009.9129460745362</v>
      </c>
    </row>
    <row r="21" spans="2:10">
      <c r="B21" s="45" t="s">
        <v>100</v>
      </c>
      <c r="C21" s="45">
        <v>903.44</v>
      </c>
      <c r="D21" s="45">
        <v>955.08838180000009</v>
      </c>
      <c r="E21" s="45">
        <v>1020.5709727199988</v>
      </c>
      <c r="F21" s="51">
        <v>1291.5524685000005</v>
      </c>
      <c r="G21" s="51">
        <v>1561.5502900800029</v>
      </c>
      <c r="H21" s="45">
        <v>1550.231309780004</v>
      </c>
      <c r="I21" s="45">
        <v>1504.7978593200012</v>
      </c>
      <c r="J21" s="45">
        <v>1952.9342771500051</v>
      </c>
    </row>
    <row r="22" spans="2:10">
      <c r="B22" s="45" t="s">
        <v>129</v>
      </c>
      <c r="C22" s="41"/>
      <c r="D22" s="41"/>
      <c r="E22" s="45">
        <v>532.03499999999997</v>
      </c>
      <c r="F22" s="51">
        <v>805.79899999999998</v>
      </c>
      <c r="G22" s="51">
        <v>1315.1360837794648</v>
      </c>
      <c r="H22" s="45">
        <v>1540.579292321665</v>
      </c>
      <c r="I22" s="45">
        <v>2518.3561568051696</v>
      </c>
      <c r="J22" s="45">
        <v>2433.6779328770854</v>
      </c>
    </row>
    <row r="23" spans="2:10">
      <c r="B23" s="52" t="s">
        <v>191</v>
      </c>
      <c r="C23" s="45">
        <v>38.669194259999998</v>
      </c>
      <c r="D23" s="45">
        <v>34.598753109999983</v>
      </c>
      <c r="E23" s="45">
        <v>530.64800000000002</v>
      </c>
      <c r="F23" s="45">
        <v>526.81700000000001</v>
      </c>
      <c r="G23" s="51">
        <v>522.98602070999971</v>
      </c>
      <c r="H23" s="45">
        <v>486.8969514599998</v>
      </c>
      <c r="I23" s="45">
        <v>450.80788463999988</v>
      </c>
      <c r="J23" s="45">
        <v>417.02892268260786</v>
      </c>
    </row>
    <row r="24" spans="2:10">
      <c r="B24" s="39"/>
      <c r="C24" s="40"/>
      <c r="D24" s="40"/>
      <c r="E24" s="40"/>
      <c r="F24" s="40"/>
      <c r="G24" s="40"/>
      <c r="H24" s="40"/>
      <c r="I24" s="41"/>
      <c r="J24" s="34"/>
    </row>
    <row r="25" spans="2:10">
      <c r="B25" s="53" t="s">
        <v>192</v>
      </c>
      <c r="C25" s="53">
        <f>+C18+C16+C9</f>
        <v>6142.49919426</v>
      </c>
      <c r="D25" s="53">
        <f t="shared" ref="D25:F25" si="3">+D18+D16+D9</f>
        <v>8083.1329011857179</v>
      </c>
      <c r="E25" s="53">
        <f t="shared" si="3"/>
        <v>9578.4125072210554</v>
      </c>
      <c r="F25" s="53">
        <f t="shared" si="3"/>
        <v>10548.125457289991</v>
      </c>
      <c r="G25" s="53">
        <f>+G18+G16+G9</f>
        <v>12063.690033809462</v>
      </c>
      <c r="H25" s="53">
        <f>+H18+H16+H9</f>
        <v>14394.297429185664</v>
      </c>
      <c r="I25" s="53">
        <f>+I18+I16+I9</f>
        <v>15283.103163072734</v>
      </c>
      <c r="J25" s="53">
        <f>+J18+J16+J9</f>
        <v>15438.448675251311</v>
      </c>
    </row>
    <row r="26" spans="2:10">
      <c r="B26" s="54"/>
      <c r="C26" s="55"/>
      <c r="D26" s="55"/>
      <c r="E26" s="55"/>
      <c r="F26" s="55"/>
      <c r="G26" s="55"/>
      <c r="H26" s="55"/>
      <c r="I26" s="55"/>
      <c r="J26" s="56"/>
    </row>
    <row r="27" spans="2:10">
      <c r="B27" s="54" t="s">
        <v>193</v>
      </c>
      <c r="C27" s="56"/>
      <c r="D27" s="56"/>
      <c r="E27" s="56"/>
      <c r="F27" s="56"/>
      <c r="G27" s="56"/>
      <c r="H27" s="56"/>
      <c r="I27" s="56"/>
      <c r="J27" s="54"/>
    </row>
    <row r="28" spans="2:10">
      <c r="B28" s="54" t="s">
        <v>194</v>
      </c>
      <c r="C28" s="57"/>
      <c r="D28" s="57"/>
      <c r="E28" s="57"/>
      <c r="F28" s="57"/>
      <c r="G28" s="57"/>
      <c r="H28" s="57"/>
      <c r="I28" s="57"/>
      <c r="J28" s="54"/>
    </row>
    <row r="29" spans="2:10">
      <c r="B29" s="54" t="s">
        <v>195</v>
      </c>
      <c r="C29" s="54"/>
      <c r="D29" s="54"/>
      <c r="E29" s="54"/>
      <c r="F29" s="54"/>
      <c r="G29" s="54"/>
      <c r="H29" s="54"/>
      <c r="I29" s="54"/>
      <c r="J29" s="54"/>
    </row>
    <row r="30" spans="2:10">
      <c r="B30" s="54"/>
      <c r="C30" s="56"/>
      <c r="D30" s="56"/>
      <c r="E30" s="56"/>
      <c r="F30" s="56"/>
      <c r="G30" s="56"/>
      <c r="H30" s="56"/>
      <c r="I30" s="56"/>
      <c r="J30" s="54"/>
    </row>
    <row r="31" spans="2:10">
      <c r="B31" s="33"/>
      <c r="C31" s="54"/>
      <c r="D31" s="54"/>
      <c r="E31" s="32" t="s">
        <v>196</v>
      </c>
      <c r="F31" s="54"/>
      <c r="G31" s="54"/>
      <c r="H31" s="54"/>
      <c r="I31" s="54"/>
      <c r="J31" s="54"/>
    </row>
    <row r="32" spans="2:10">
      <c r="B32" s="58"/>
      <c r="C32" s="54"/>
      <c r="D32" s="54"/>
      <c r="E32" s="40" t="s">
        <v>197</v>
      </c>
      <c r="F32" s="54"/>
      <c r="G32" s="54"/>
      <c r="H32" s="54"/>
      <c r="I32" s="54"/>
      <c r="J32" s="54"/>
    </row>
    <row r="33" spans="2:10">
      <c r="B33" s="58"/>
      <c r="C33" s="54"/>
      <c r="D33" s="54"/>
      <c r="E33" s="40" t="s">
        <v>198</v>
      </c>
      <c r="F33" s="54"/>
      <c r="G33" s="54"/>
      <c r="H33" s="54"/>
      <c r="I33" s="54"/>
      <c r="J33" s="54"/>
    </row>
    <row r="34" spans="2:10">
      <c r="B34" s="58"/>
      <c r="C34" s="54"/>
      <c r="D34" s="54"/>
      <c r="E34" s="40" t="s">
        <v>199</v>
      </c>
      <c r="F34" s="54"/>
      <c r="G34" s="54"/>
      <c r="H34" s="54"/>
      <c r="I34" s="54"/>
      <c r="J34" s="54"/>
    </row>
    <row r="35" spans="2:10">
      <c r="B35" s="58"/>
      <c r="C35" s="54"/>
      <c r="D35" s="54"/>
      <c r="E35" s="40" t="s">
        <v>200</v>
      </c>
      <c r="F35" s="54"/>
      <c r="G35" s="54"/>
      <c r="H35" s="54"/>
      <c r="I35" s="54"/>
      <c r="J35" s="54"/>
    </row>
  </sheetData>
  <mergeCells count="4">
    <mergeCell ref="B2:J2"/>
    <mergeCell ref="B3:J3"/>
    <mergeCell ref="B4:J4"/>
    <mergeCell ref="B5:J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3240DA-B554-42A8-8091-C43F7C288014}">
  <dimension ref="A1:AL92"/>
  <sheetViews>
    <sheetView topLeftCell="H58" workbookViewId="0">
      <selection activeCell="A3" sqref="A3:AL3"/>
    </sheetView>
  </sheetViews>
  <sheetFormatPr baseColWidth="10" defaultRowHeight="14.25"/>
  <cols>
    <col min="2" max="2" width="20.19921875" customWidth="1"/>
    <col min="3" max="3" width="18.86328125" customWidth="1"/>
    <col min="4" max="4" width="19.6640625" customWidth="1"/>
    <col min="5" max="5" width="20.46484375" customWidth="1"/>
    <col min="6" max="6" width="14.53125" customWidth="1"/>
    <col min="7" max="7" width="16.33203125" bestFit="1" customWidth="1"/>
    <col min="8" max="8" width="25.1328125" bestFit="1" customWidth="1"/>
    <col min="9" max="11" width="13.6640625" bestFit="1" customWidth="1"/>
    <col min="12" max="16" width="15.19921875" bestFit="1" customWidth="1"/>
    <col min="17" max="26" width="13.6640625" bestFit="1" customWidth="1"/>
    <col min="27" max="28" width="15.19921875" bestFit="1" customWidth="1"/>
    <col min="29" max="34" width="12.6640625" bestFit="1" customWidth="1"/>
    <col min="35" max="37" width="13.6640625" bestFit="1" customWidth="1"/>
    <col min="38" max="38" width="16.33203125" bestFit="1" customWidth="1"/>
  </cols>
  <sheetData>
    <row r="1" spans="1:38">
      <c r="A1" s="25" t="s">
        <v>172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</row>
    <row r="2" spans="1:38">
      <c r="A2" s="25" t="s">
        <v>173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</row>
    <row r="3" spans="1:38">
      <c r="A3" s="25" t="s">
        <v>174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</row>
    <row r="5" spans="1:38">
      <c r="A5" s="1"/>
      <c r="B5" s="1"/>
      <c r="C5" s="1"/>
      <c r="D5" s="1"/>
      <c r="E5" s="1"/>
      <c r="F5" s="1"/>
      <c r="G5" s="1"/>
      <c r="H5" s="24" t="s">
        <v>171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</row>
    <row r="6" spans="1:38">
      <c r="A6" s="3"/>
      <c r="B6" s="18" t="s">
        <v>156</v>
      </c>
      <c r="C6" s="18" t="s">
        <v>158</v>
      </c>
      <c r="D6" s="18" t="s">
        <v>159</v>
      </c>
      <c r="E6" s="18" t="s">
        <v>162</v>
      </c>
      <c r="F6" s="18" t="s">
        <v>163</v>
      </c>
      <c r="G6" s="20" t="s">
        <v>165</v>
      </c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5" t="s">
        <v>0</v>
      </c>
    </row>
    <row r="7" spans="1:38">
      <c r="A7" s="6" t="s">
        <v>1</v>
      </c>
      <c r="B7" s="19" t="s">
        <v>157</v>
      </c>
      <c r="C7" s="19" t="s">
        <v>157</v>
      </c>
      <c r="D7" s="19" t="s">
        <v>160</v>
      </c>
      <c r="E7" s="19" t="s">
        <v>161</v>
      </c>
      <c r="F7" s="6" t="s">
        <v>164</v>
      </c>
      <c r="G7" s="21">
        <v>45961</v>
      </c>
      <c r="H7" s="6" t="s">
        <v>2</v>
      </c>
      <c r="I7" s="6" t="s">
        <v>3</v>
      </c>
      <c r="J7" s="6" t="s">
        <v>4</v>
      </c>
      <c r="K7" s="6" t="s">
        <v>5</v>
      </c>
      <c r="L7" s="6" t="s">
        <v>6</v>
      </c>
      <c r="M7" s="6" t="s">
        <v>7</v>
      </c>
      <c r="N7" s="6" t="s">
        <v>8</v>
      </c>
      <c r="O7" s="6" t="s">
        <v>9</v>
      </c>
      <c r="P7" s="6" t="s">
        <v>10</v>
      </c>
      <c r="Q7" s="6" t="s">
        <v>11</v>
      </c>
      <c r="R7" s="6" t="s">
        <v>12</v>
      </c>
      <c r="S7" s="6" t="s">
        <v>13</v>
      </c>
      <c r="T7" s="6" t="s">
        <v>14</v>
      </c>
      <c r="U7" s="6" t="s">
        <v>15</v>
      </c>
      <c r="V7" s="6" t="s">
        <v>16</v>
      </c>
      <c r="W7" s="6" t="s">
        <v>17</v>
      </c>
      <c r="X7" s="6" t="s">
        <v>18</v>
      </c>
      <c r="Y7" s="6" t="s">
        <v>19</v>
      </c>
      <c r="Z7" s="6" t="s">
        <v>20</v>
      </c>
      <c r="AA7" s="6" t="s">
        <v>21</v>
      </c>
      <c r="AB7" s="6" t="s">
        <v>22</v>
      </c>
      <c r="AC7" s="6" t="s">
        <v>23</v>
      </c>
      <c r="AD7" s="6" t="s">
        <v>24</v>
      </c>
      <c r="AE7" s="6" t="s">
        <v>25</v>
      </c>
      <c r="AF7" s="6" t="s">
        <v>26</v>
      </c>
      <c r="AG7" s="6" t="s">
        <v>27</v>
      </c>
      <c r="AH7" s="6" t="s">
        <v>28</v>
      </c>
      <c r="AI7" s="6" t="s">
        <v>29</v>
      </c>
      <c r="AJ7" s="6" t="s">
        <v>30</v>
      </c>
      <c r="AK7" s="6" t="s">
        <v>31</v>
      </c>
      <c r="AL7" s="6"/>
    </row>
    <row r="8" spans="1:38">
      <c r="A8" s="7" t="s">
        <v>32</v>
      </c>
      <c r="B8" s="8" t="s">
        <v>33</v>
      </c>
      <c r="C8" s="9" t="s">
        <v>34</v>
      </c>
      <c r="D8" s="9"/>
      <c r="E8" s="9"/>
      <c r="F8" s="9"/>
      <c r="G8" s="10">
        <v>142420630.97880903</v>
      </c>
      <c r="H8" s="10">
        <v>4911056.2350775544</v>
      </c>
      <c r="I8" s="10">
        <v>9822112.4701551087</v>
      </c>
      <c r="J8" s="10">
        <v>9822112.4701551087</v>
      </c>
      <c r="K8" s="10">
        <v>9822112.4701551087</v>
      </c>
      <c r="L8" s="10">
        <v>9822112.4701551087</v>
      </c>
      <c r="M8" s="10">
        <v>9822112.4701551087</v>
      </c>
      <c r="N8" s="10">
        <v>9822112.4701551087</v>
      </c>
      <c r="O8" s="10">
        <v>9822112.4701551087</v>
      </c>
      <c r="P8" s="10">
        <v>9822112.4701551087</v>
      </c>
      <c r="Q8" s="10">
        <v>9822112.4701551087</v>
      </c>
      <c r="R8" s="10">
        <v>9822112.4701551087</v>
      </c>
      <c r="S8" s="10">
        <v>9822112.4701551087</v>
      </c>
      <c r="T8" s="10">
        <v>9822112.4701551087</v>
      </c>
      <c r="U8" s="10">
        <v>9822112.4701551087</v>
      </c>
      <c r="V8" s="10">
        <v>9822112.6317151077</v>
      </c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>
        <v>142420630.97880903</v>
      </c>
    </row>
    <row r="9" spans="1:38">
      <c r="A9" s="11"/>
      <c r="B9" s="12"/>
      <c r="C9" s="9" t="s">
        <v>35</v>
      </c>
      <c r="D9" s="12">
        <v>3.59</v>
      </c>
      <c r="E9" s="9" t="s">
        <v>36</v>
      </c>
      <c r="F9" s="9" t="s">
        <v>37</v>
      </c>
      <c r="G9" s="10">
        <v>173099999.304138</v>
      </c>
      <c r="H9" s="10"/>
      <c r="I9" s="10"/>
      <c r="J9" s="10">
        <v>11539999.9536092</v>
      </c>
      <c r="K9" s="10">
        <v>11539999.9536092</v>
      </c>
      <c r="L9" s="10">
        <v>11539999.9536092</v>
      </c>
      <c r="M9" s="10">
        <v>11539999.9536092</v>
      </c>
      <c r="N9" s="10">
        <v>11539999.9536092</v>
      </c>
      <c r="O9" s="10">
        <v>11539999.9536092</v>
      </c>
      <c r="P9" s="10">
        <v>11539999.9536092</v>
      </c>
      <c r="Q9" s="10">
        <v>11539999.9536092</v>
      </c>
      <c r="R9" s="10">
        <v>11539999.9536092</v>
      </c>
      <c r="S9" s="10">
        <v>11539999.9536092</v>
      </c>
      <c r="T9" s="10">
        <v>11539999.9536092</v>
      </c>
      <c r="U9" s="10">
        <v>11539999.9536092</v>
      </c>
      <c r="V9" s="10">
        <v>11539999.9536092</v>
      </c>
      <c r="W9" s="10">
        <v>11539999.9536092</v>
      </c>
      <c r="X9" s="10">
        <v>11539999.9536092</v>
      </c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>
        <v>173099999.304138</v>
      </c>
    </row>
    <row r="10" spans="1:38">
      <c r="A10" s="11"/>
      <c r="B10" s="13" t="s">
        <v>38</v>
      </c>
      <c r="C10" s="13"/>
      <c r="D10" s="13"/>
      <c r="E10" s="13"/>
      <c r="F10" s="13"/>
      <c r="G10" s="14">
        <v>315520630.28294706</v>
      </c>
      <c r="H10" s="14">
        <v>4911056.2350775544</v>
      </c>
      <c r="I10" s="14">
        <v>9822112.4701551087</v>
      </c>
      <c r="J10" s="14">
        <v>21362112.423764311</v>
      </c>
      <c r="K10" s="14">
        <v>21362112.423764311</v>
      </c>
      <c r="L10" s="14">
        <v>21362112.423764311</v>
      </c>
      <c r="M10" s="14">
        <v>21362112.423764311</v>
      </c>
      <c r="N10" s="14">
        <v>21362112.423764311</v>
      </c>
      <c r="O10" s="14">
        <v>21362112.423764311</v>
      </c>
      <c r="P10" s="14">
        <v>21362112.423764311</v>
      </c>
      <c r="Q10" s="14">
        <v>21362112.423764311</v>
      </c>
      <c r="R10" s="14">
        <v>21362112.423764311</v>
      </c>
      <c r="S10" s="14">
        <v>21362112.423764311</v>
      </c>
      <c r="T10" s="14">
        <v>21362112.423764311</v>
      </c>
      <c r="U10" s="14">
        <v>21362112.423764311</v>
      </c>
      <c r="V10" s="14">
        <v>21362112.58532431</v>
      </c>
      <c r="W10" s="14">
        <v>11539999.9536092</v>
      </c>
      <c r="X10" s="14">
        <v>11539999.9536092</v>
      </c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>
        <v>315520630.28294706</v>
      </c>
    </row>
    <row r="11" spans="1:38">
      <c r="A11" s="11"/>
      <c r="B11" s="8" t="s">
        <v>39</v>
      </c>
      <c r="C11" s="9" t="s">
        <v>40</v>
      </c>
      <c r="D11" s="12">
        <v>8.09</v>
      </c>
      <c r="E11" s="9" t="s">
        <v>41</v>
      </c>
      <c r="F11" s="9" t="s">
        <v>42</v>
      </c>
      <c r="G11" s="10">
        <v>88554970.5</v>
      </c>
      <c r="H11" s="10"/>
      <c r="I11" s="10"/>
      <c r="J11" s="10">
        <v>4427748.53</v>
      </c>
      <c r="K11" s="10">
        <v>8855497.0600000005</v>
      </c>
      <c r="L11" s="10">
        <v>8855497.0600000005</v>
      </c>
      <c r="M11" s="10">
        <v>8855497.0600000005</v>
      </c>
      <c r="N11" s="10">
        <v>8855497.0600000005</v>
      </c>
      <c r="O11" s="10">
        <v>8855497.0600000005</v>
      </c>
      <c r="P11" s="10">
        <v>8855497.0600000005</v>
      </c>
      <c r="Q11" s="10">
        <v>8855497.0600000005</v>
      </c>
      <c r="R11" s="10">
        <v>8855497.0600000005</v>
      </c>
      <c r="S11" s="10">
        <v>8855497.0600000005</v>
      </c>
      <c r="T11" s="10">
        <v>4427748.43</v>
      </c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>
        <v>88554970.5</v>
      </c>
    </row>
    <row r="12" spans="1:38">
      <c r="A12" s="11"/>
      <c r="B12" s="8"/>
      <c r="C12" s="9" t="s">
        <v>43</v>
      </c>
      <c r="D12" s="12">
        <v>6.65</v>
      </c>
      <c r="E12" s="9" t="s">
        <v>44</v>
      </c>
      <c r="F12" s="9" t="s">
        <v>42</v>
      </c>
      <c r="G12" s="10">
        <v>10807075.149999999</v>
      </c>
      <c r="H12" s="10">
        <v>1202067.1599999999</v>
      </c>
      <c r="I12" s="10">
        <v>2404134.3199999998</v>
      </c>
      <c r="J12" s="10">
        <v>2404134.3199999998</v>
      </c>
      <c r="K12" s="10">
        <v>2404134.3199999998</v>
      </c>
      <c r="L12" s="10">
        <v>2392605.0300000003</v>
      </c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>
        <v>10807075.149999999</v>
      </c>
    </row>
    <row r="13" spans="1:38">
      <c r="A13" s="11"/>
      <c r="B13" s="8"/>
      <c r="C13" s="9" t="s">
        <v>45</v>
      </c>
      <c r="D13" s="12">
        <v>6.4</v>
      </c>
      <c r="E13" s="9" t="s">
        <v>41</v>
      </c>
      <c r="F13" s="9" t="s">
        <v>42</v>
      </c>
      <c r="G13" s="10">
        <v>89034430.069999993</v>
      </c>
      <c r="H13" s="10"/>
      <c r="I13" s="10">
        <v>35613771.979999997</v>
      </c>
      <c r="J13" s="10">
        <v>35613771.979999997</v>
      </c>
      <c r="K13" s="10">
        <v>17806886.109999999</v>
      </c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>
        <v>89034430.069999993</v>
      </c>
    </row>
    <row r="14" spans="1:38">
      <c r="A14" s="11"/>
      <c r="B14" s="8"/>
      <c r="C14" s="9" t="s">
        <v>46</v>
      </c>
      <c r="D14" s="12">
        <v>8.24</v>
      </c>
      <c r="E14" s="9" t="s">
        <v>47</v>
      </c>
      <c r="F14" s="9" t="s">
        <v>42</v>
      </c>
      <c r="G14" s="10">
        <v>31446404.800000004</v>
      </c>
      <c r="H14" s="10">
        <v>1316065.96</v>
      </c>
      <c r="I14" s="10">
        <v>2632131.92</v>
      </c>
      <c r="J14" s="10">
        <v>2632131.92</v>
      </c>
      <c r="K14" s="10">
        <v>2632131.92</v>
      </c>
      <c r="L14" s="10">
        <v>2632131.92</v>
      </c>
      <c r="M14" s="10">
        <v>2632131.92</v>
      </c>
      <c r="N14" s="10">
        <v>2632131.92</v>
      </c>
      <c r="O14" s="10">
        <v>2632131.92</v>
      </c>
      <c r="P14" s="10">
        <v>2632131.92</v>
      </c>
      <c r="Q14" s="10">
        <v>2632131.92</v>
      </c>
      <c r="R14" s="10">
        <v>2632131.92</v>
      </c>
      <c r="S14" s="10">
        <v>2632131.92</v>
      </c>
      <c r="T14" s="10">
        <v>1176887.72</v>
      </c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>
        <v>31446404.800000004</v>
      </c>
    </row>
    <row r="15" spans="1:38">
      <c r="A15" s="11"/>
      <c r="B15" s="8"/>
      <c r="C15" s="9" t="s">
        <v>48</v>
      </c>
      <c r="D15" s="12">
        <v>7.34</v>
      </c>
      <c r="E15" s="9" t="s">
        <v>49</v>
      </c>
      <c r="F15" s="9" t="s">
        <v>42</v>
      </c>
      <c r="G15" s="10">
        <v>28219999.900000002</v>
      </c>
      <c r="H15" s="10">
        <v>940666.65999999992</v>
      </c>
      <c r="I15" s="10">
        <v>1881333.3199999998</v>
      </c>
      <c r="J15" s="10">
        <v>1881333.3199999998</v>
      </c>
      <c r="K15" s="10">
        <v>1881333.3199999998</v>
      </c>
      <c r="L15" s="10">
        <v>1881333.3199999998</v>
      </c>
      <c r="M15" s="10">
        <v>1881333.3199999998</v>
      </c>
      <c r="N15" s="10">
        <v>1881333.3199999998</v>
      </c>
      <c r="O15" s="10">
        <v>1881333.3199999998</v>
      </c>
      <c r="P15" s="10">
        <v>1881333.3199999998</v>
      </c>
      <c r="Q15" s="10">
        <v>1881333.3199999998</v>
      </c>
      <c r="R15" s="10">
        <v>1881333.3199999998</v>
      </c>
      <c r="S15" s="10">
        <v>1881333.3199999998</v>
      </c>
      <c r="T15" s="10">
        <v>1881333.3199999998</v>
      </c>
      <c r="U15" s="10">
        <v>1881333.3199999998</v>
      </c>
      <c r="V15" s="10">
        <v>1881333.3199999998</v>
      </c>
      <c r="W15" s="10">
        <v>940666.76</v>
      </c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>
        <v>28219999.900000002</v>
      </c>
    </row>
    <row r="16" spans="1:38">
      <c r="A16" s="11"/>
      <c r="B16" s="8"/>
      <c r="C16" s="9" t="s">
        <v>50</v>
      </c>
      <c r="D16" s="12">
        <v>6.57</v>
      </c>
      <c r="E16" s="9" t="s">
        <v>51</v>
      </c>
      <c r="F16" s="9" t="s">
        <v>42</v>
      </c>
      <c r="G16" s="10">
        <v>112700714.49999997</v>
      </c>
      <c r="H16" s="10"/>
      <c r="I16" s="10"/>
      <c r="J16" s="10"/>
      <c r="K16" s="10"/>
      <c r="L16" s="10"/>
      <c r="M16" s="10">
        <v>3756690.48</v>
      </c>
      <c r="N16" s="10">
        <v>7513380.96</v>
      </c>
      <c r="O16" s="10">
        <v>7513380.96</v>
      </c>
      <c r="P16" s="10">
        <v>7513380.96</v>
      </c>
      <c r="Q16" s="10">
        <v>7513380.96</v>
      </c>
      <c r="R16" s="10">
        <v>7513380.96</v>
      </c>
      <c r="S16" s="10">
        <v>7513380.96</v>
      </c>
      <c r="T16" s="10">
        <v>7513380.96</v>
      </c>
      <c r="U16" s="10">
        <v>7513380.96</v>
      </c>
      <c r="V16" s="10">
        <v>7513380.96</v>
      </c>
      <c r="W16" s="10">
        <v>7513380.96</v>
      </c>
      <c r="X16" s="10">
        <v>7513380.96</v>
      </c>
      <c r="Y16" s="10">
        <v>7513380.96</v>
      </c>
      <c r="Z16" s="10">
        <v>7513380.96</v>
      </c>
      <c r="AA16" s="10">
        <v>7513380.96</v>
      </c>
      <c r="AB16" s="10">
        <v>3756690.58</v>
      </c>
      <c r="AC16" s="10"/>
      <c r="AD16" s="10"/>
      <c r="AE16" s="10"/>
      <c r="AF16" s="10"/>
      <c r="AG16" s="10"/>
      <c r="AH16" s="10"/>
      <c r="AI16" s="10"/>
      <c r="AJ16" s="10"/>
      <c r="AK16" s="10"/>
      <c r="AL16" s="10">
        <v>112700714.49999997</v>
      </c>
    </row>
    <row r="17" spans="1:38">
      <c r="A17" s="11"/>
      <c r="B17" s="8"/>
      <c r="C17" s="9" t="s">
        <v>52</v>
      </c>
      <c r="D17" s="8">
        <v>6.74</v>
      </c>
      <c r="E17" s="9" t="s">
        <v>53</v>
      </c>
      <c r="F17" s="9" t="s">
        <v>42</v>
      </c>
      <c r="G17" s="10">
        <v>300000000</v>
      </c>
      <c r="H17" s="10"/>
      <c r="I17" s="10"/>
      <c r="J17" s="10">
        <v>20000000</v>
      </c>
      <c r="K17" s="10">
        <v>20000000</v>
      </c>
      <c r="L17" s="10">
        <v>20000000</v>
      </c>
      <c r="M17" s="10">
        <v>20000000</v>
      </c>
      <c r="N17" s="10">
        <v>20000000</v>
      </c>
      <c r="O17" s="10">
        <v>20000000</v>
      </c>
      <c r="P17" s="10">
        <v>20000000</v>
      </c>
      <c r="Q17" s="10">
        <v>20000000</v>
      </c>
      <c r="R17" s="10">
        <v>20000000</v>
      </c>
      <c r="S17" s="10">
        <v>20000000</v>
      </c>
      <c r="T17" s="10">
        <v>20000000</v>
      </c>
      <c r="U17" s="10">
        <v>20000000</v>
      </c>
      <c r="V17" s="10">
        <v>20000000</v>
      </c>
      <c r="W17" s="10">
        <v>20000000</v>
      </c>
      <c r="X17" s="10">
        <v>20000000</v>
      </c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>
        <v>300000000</v>
      </c>
    </row>
    <row r="18" spans="1:38">
      <c r="A18" s="11"/>
      <c r="B18" s="8"/>
      <c r="C18" s="9" t="s">
        <v>54</v>
      </c>
      <c r="D18" s="12">
        <v>6.74</v>
      </c>
      <c r="E18" s="9" t="s">
        <v>55</v>
      </c>
      <c r="F18" s="9" t="s">
        <v>42</v>
      </c>
      <c r="G18" s="10">
        <v>80000000.040000021</v>
      </c>
      <c r="H18" s="10"/>
      <c r="I18" s="10"/>
      <c r="J18" s="10">
        <v>5333333.34</v>
      </c>
      <c r="K18" s="10">
        <v>5333333.34</v>
      </c>
      <c r="L18" s="10">
        <v>5333333.34</v>
      </c>
      <c r="M18" s="10">
        <v>5333333.34</v>
      </c>
      <c r="N18" s="10">
        <v>5333333.34</v>
      </c>
      <c r="O18" s="10">
        <v>5333333.34</v>
      </c>
      <c r="P18" s="10">
        <v>5333333.34</v>
      </c>
      <c r="Q18" s="10">
        <v>5333333.34</v>
      </c>
      <c r="R18" s="10">
        <v>5333333.34</v>
      </c>
      <c r="S18" s="10">
        <v>5333333.34</v>
      </c>
      <c r="T18" s="10">
        <v>5333333.34</v>
      </c>
      <c r="U18" s="10">
        <v>5333333.34</v>
      </c>
      <c r="V18" s="10">
        <v>5333333.34</v>
      </c>
      <c r="W18" s="10">
        <v>5333333.34</v>
      </c>
      <c r="X18" s="10">
        <v>5333333.2799999993</v>
      </c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>
        <v>80000000.040000021</v>
      </c>
    </row>
    <row r="19" spans="1:38">
      <c r="A19" s="11"/>
      <c r="B19" s="8"/>
      <c r="C19" s="9" t="s">
        <v>56</v>
      </c>
      <c r="D19" s="12">
        <v>1.5</v>
      </c>
      <c r="E19" s="9" t="s">
        <v>57</v>
      </c>
      <c r="F19" s="9" t="s">
        <v>42</v>
      </c>
      <c r="G19" s="10">
        <v>6309169.8899999997</v>
      </c>
      <c r="H19" s="10"/>
      <c r="I19" s="10"/>
      <c r="J19" s="10"/>
      <c r="K19" s="10"/>
      <c r="L19" s="10">
        <v>157729.25</v>
      </c>
      <c r="M19" s="10">
        <v>315458.5</v>
      </c>
      <c r="N19" s="10">
        <v>315458.5</v>
      </c>
      <c r="O19" s="10">
        <v>315458.5</v>
      </c>
      <c r="P19" s="10">
        <v>315458.5</v>
      </c>
      <c r="Q19" s="10">
        <v>315458.5</v>
      </c>
      <c r="R19" s="10">
        <v>315458.5</v>
      </c>
      <c r="S19" s="10">
        <v>315458.5</v>
      </c>
      <c r="T19" s="10">
        <v>315458.5</v>
      </c>
      <c r="U19" s="10">
        <v>315458.5</v>
      </c>
      <c r="V19" s="10">
        <v>315458.5</v>
      </c>
      <c r="W19" s="10">
        <v>315458.5</v>
      </c>
      <c r="X19" s="10">
        <v>315458.5</v>
      </c>
      <c r="Y19" s="10">
        <v>315458.5</v>
      </c>
      <c r="Z19" s="10">
        <v>315458.5</v>
      </c>
      <c r="AA19" s="10">
        <v>315458.5</v>
      </c>
      <c r="AB19" s="10">
        <v>315458.5</v>
      </c>
      <c r="AC19" s="10">
        <v>315458.5</v>
      </c>
      <c r="AD19" s="10">
        <v>315458.5</v>
      </c>
      <c r="AE19" s="10">
        <v>315458.5</v>
      </c>
      <c r="AF19" s="10">
        <v>157729.14000000001</v>
      </c>
      <c r="AG19" s="10"/>
      <c r="AH19" s="10"/>
      <c r="AI19" s="10"/>
      <c r="AJ19" s="10"/>
      <c r="AK19" s="10"/>
      <c r="AL19" s="10">
        <v>6309169.8899999997</v>
      </c>
    </row>
    <row r="20" spans="1:38">
      <c r="A20" s="11"/>
      <c r="B20" s="8"/>
      <c r="C20" s="9"/>
      <c r="D20" s="12">
        <v>5.5</v>
      </c>
      <c r="E20" s="9" t="s">
        <v>57</v>
      </c>
      <c r="F20" s="9" t="s">
        <v>42</v>
      </c>
      <c r="G20" s="10">
        <v>32302449.010000005</v>
      </c>
      <c r="H20" s="10"/>
      <c r="I20" s="10"/>
      <c r="J20" s="10"/>
      <c r="K20" s="10"/>
      <c r="L20" s="10">
        <v>1076748.3</v>
      </c>
      <c r="M20" s="10">
        <v>2153496.6</v>
      </c>
      <c r="N20" s="10">
        <v>2153496.6</v>
      </c>
      <c r="O20" s="10">
        <v>2153496.6</v>
      </c>
      <c r="P20" s="10">
        <v>2153496.6</v>
      </c>
      <c r="Q20" s="10">
        <v>2153496.6</v>
      </c>
      <c r="R20" s="10">
        <v>2153496.6</v>
      </c>
      <c r="S20" s="10">
        <v>2153496.6</v>
      </c>
      <c r="T20" s="10">
        <v>2153496.6</v>
      </c>
      <c r="U20" s="10">
        <v>2153496.6</v>
      </c>
      <c r="V20" s="10">
        <v>2153496.6</v>
      </c>
      <c r="W20" s="10">
        <v>2153496.6</v>
      </c>
      <c r="X20" s="10">
        <v>2153496.6</v>
      </c>
      <c r="Y20" s="10">
        <v>2153496.6</v>
      </c>
      <c r="Z20" s="10">
        <v>2153496.6</v>
      </c>
      <c r="AA20" s="10">
        <v>1076748.31</v>
      </c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>
        <v>32302449.010000005</v>
      </c>
    </row>
    <row r="21" spans="1:38">
      <c r="A21" s="11"/>
      <c r="B21" s="8"/>
      <c r="C21" s="9"/>
      <c r="D21" s="12">
        <v>7.24</v>
      </c>
      <c r="E21" s="9" t="s">
        <v>57</v>
      </c>
      <c r="F21" s="9" t="s">
        <v>42</v>
      </c>
      <c r="G21" s="10">
        <v>168952492.00000009</v>
      </c>
      <c r="H21" s="10"/>
      <c r="I21" s="10"/>
      <c r="J21" s="10"/>
      <c r="K21" s="10"/>
      <c r="L21" s="10">
        <v>3379049.84</v>
      </c>
      <c r="M21" s="10">
        <v>6758099.6799999997</v>
      </c>
      <c r="N21" s="10">
        <v>6758099.6799999997</v>
      </c>
      <c r="O21" s="10">
        <v>6758099.6799999997</v>
      </c>
      <c r="P21" s="10">
        <v>6758099.6799999997</v>
      </c>
      <c r="Q21" s="10">
        <v>6758099.6799999997</v>
      </c>
      <c r="R21" s="10">
        <v>6758099.6799999997</v>
      </c>
      <c r="S21" s="10">
        <v>6758099.6799999997</v>
      </c>
      <c r="T21" s="10">
        <v>6758099.6799999997</v>
      </c>
      <c r="U21" s="10">
        <v>6758099.6799999997</v>
      </c>
      <c r="V21" s="10">
        <v>6758099.6799999997</v>
      </c>
      <c r="W21" s="10">
        <v>6758099.6799999997</v>
      </c>
      <c r="X21" s="10">
        <v>6758099.6799999997</v>
      </c>
      <c r="Y21" s="10">
        <v>6758099.6799999997</v>
      </c>
      <c r="Z21" s="10">
        <v>6758099.6799999997</v>
      </c>
      <c r="AA21" s="10">
        <v>6758099.6799999997</v>
      </c>
      <c r="AB21" s="10">
        <v>6758099.6799999997</v>
      </c>
      <c r="AC21" s="10">
        <v>6758099.6799999997</v>
      </c>
      <c r="AD21" s="10">
        <v>6758099.6799999997</v>
      </c>
      <c r="AE21" s="10">
        <v>6758099.6799999997</v>
      </c>
      <c r="AF21" s="10">
        <v>6758099.6799999997</v>
      </c>
      <c r="AG21" s="10">
        <v>6758099.6799999997</v>
      </c>
      <c r="AH21" s="10">
        <v>6758099.6799999997</v>
      </c>
      <c r="AI21" s="10">
        <v>6758099.6799999997</v>
      </c>
      <c r="AJ21" s="10">
        <v>6758099.6799999997</v>
      </c>
      <c r="AK21" s="10">
        <v>3379049.84</v>
      </c>
      <c r="AL21" s="10">
        <v>168952492.00000009</v>
      </c>
    </row>
    <row r="22" spans="1:38">
      <c r="A22" s="11"/>
      <c r="B22" s="12"/>
      <c r="C22" s="9" t="s">
        <v>58</v>
      </c>
      <c r="D22" s="12">
        <v>6.4</v>
      </c>
      <c r="E22" s="9" t="s">
        <v>59</v>
      </c>
      <c r="F22" s="9" t="s">
        <v>42</v>
      </c>
      <c r="G22" s="10">
        <v>8647151.8699999992</v>
      </c>
      <c r="H22" s="10">
        <v>0</v>
      </c>
      <c r="I22" s="10">
        <v>2829457.36</v>
      </c>
      <c r="J22" s="10">
        <v>2829457.36</v>
      </c>
      <c r="K22" s="10">
        <v>2829457.36</v>
      </c>
      <c r="L22" s="10">
        <v>158779.78999999998</v>
      </c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>
        <v>8647151.8699999992</v>
      </c>
    </row>
    <row r="23" spans="1:38">
      <c r="A23" s="11"/>
      <c r="B23" s="13" t="s">
        <v>60</v>
      </c>
      <c r="C23" s="13"/>
      <c r="D23" s="13"/>
      <c r="E23" s="13"/>
      <c r="F23" s="13"/>
      <c r="G23" s="14">
        <v>956974857.73000014</v>
      </c>
      <c r="H23" s="14">
        <v>3458799.7800000003</v>
      </c>
      <c r="I23" s="14">
        <v>45360828.899999999</v>
      </c>
      <c r="J23" s="14">
        <v>75121910.769999996</v>
      </c>
      <c r="K23" s="14">
        <v>61742773.430000007</v>
      </c>
      <c r="L23" s="14">
        <v>45867207.850000001</v>
      </c>
      <c r="M23" s="14">
        <v>51686040.900000006</v>
      </c>
      <c r="N23" s="14">
        <v>55442731.38000001</v>
      </c>
      <c r="O23" s="14">
        <v>55442731.38000001</v>
      </c>
      <c r="P23" s="14">
        <v>55442731.38000001</v>
      </c>
      <c r="Q23" s="14">
        <v>55442731.38000001</v>
      </c>
      <c r="R23" s="14">
        <v>55442731.38000001</v>
      </c>
      <c r="S23" s="14">
        <v>55442731.38000001</v>
      </c>
      <c r="T23" s="14">
        <v>49559738.549999997</v>
      </c>
      <c r="U23" s="14">
        <v>43955102.400000006</v>
      </c>
      <c r="V23" s="14">
        <v>43955102.400000006</v>
      </c>
      <c r="W23" s="14">
        <v>43014435.840000004</v>
      </c>
      <c r="X23" s="14">
        <v>42073769.020000003</v>
      </c>
      <c r="Y23" s="14">
        <v>16740435.74</v>
      </c>
      <c r="Z23" s="14">
        <v>16740435.74</v>
      </c>
      <c r="AA23" s="14">
        <v>15663687.449999999</v>
      </c>
      <c r="AB23" s="14">
        <v>10830248.76</v>
      </c>
      <c r="AC23" s="14">
        <v>7073558.1799999997</v>
      </c>
      <c r="AD23" s="14">
        <v>7073558.1799999997</v>
      </c>
      <c r="AE23" s="14">
        <v>7073558.1799999997</v>
      </c>
      <c r="AF23" s="14">
        <v>6915828.8199999994</v>
      </c>
      <c r="AG23" s="14">
        <v>6758099.6799999997</v>
      </c>
      <c r="AH23" s="14">
        <v>6758099.6799999997</v>
      </c>
      <c r="AI23" s="14">
        <v>6758099.6799999997</v>
      </c>
      <c r="AJ23" s="14">
        <v>6758099.6799999997</v>
      </c>
      <c r="AK23" s="14">
        <v>3379049.84</v>
      </c>
      <c r="AL23" s="14">
        <v>956974857.73000014</v>
      </c>
    </row>
    <row r="24" spans="1:38">
      <c r="A24" s="11"/>
      <c r="B24" s="8" t="s">
        <v>61</v>
      </c>
      <c r="C24" s="9" t="s">
        <v>62</v>
      </c>
      <c r="D24" s="8">
        <v>6.75</v>
      </c>
      <c r="E24" s="9" t="s">
        <v>63</v>
      </c>
      <c r="F24" s="9" t="s">
        <v>42</v>
      </c>
      <c r="G24" s="10">
        <v>1819541.48</v>
      </c>
      <c r="H24" s="10"/>
      <c r="I24" s="10">
        <v>1213027.24</v>
      </c>
      <c r="J24" s="10">
        <v>606514.24</v>
      </c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>
        <v>1819541.48</v>
      </c>
    </row>
    <row r="25" spans="1:38">
      <c r="A25" s="11"/>
      <c r="B25" s="8"/>
      <c r="C25" s="9" t="s">
        <v>64</v>
      </c>
      <c r="D25" s="12">
        <v>6.75</v>
      </c>
      <c r="E25" s="9" t="s">
        <v>65</v>
      </c>
      <c r="F25" s="9" t="s">
        <v>42</v>
      </c>
      <c r="G25" s="10">
        <v>437716.55</v>
      </c>
      <c r="H25" s="10"/>
      <c r="I25" s="10">
        <v>175086.62</v>
      </c>
      <c r="J25" s="10">
        <v>175086.62</v>
      </c>
      <c r="K25" s="10">
        <v>87543.31</v>
      </c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>
        <v>437716.55</v>
      </c>
    </row>
    <row r="26" spans="1:38">
      <c r="A26" s="11"/>
      <c r="B26" s="8"/>
      <c r="C26" s="9" t="s">
        <v>66</v>
      </c>
      <c r="D26" s="12">
        <v>6.78</v>
      </c>
      <c r="E26" s="9" t="s">
        <v>67</v>
      </c>
      <c r="F26" s="9" t="s">
        <v>42</v>
      </c>
      <c r="G26" s="10">
        <v>4064999.5500000003</v>
      </c>
      <c r="H26" s="10"/>
      <c r="I26" s="10">
        <v>1625999.82</v>
      </c>
      <c r="J26" s="10">
        <v>1625999.82</v>
      </c>
      <c r="K26" s="10">
        <v>812999.91</v>
      </c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>
        <v>4064999.5500000003</v>
      </c>
    </row>
    <row r="27" spans="1:38">
      <c r="A27" s="11"/>
      <c r="B27" s="8"/>
      <c r="C27" s="9" t="s">
        <v>68</v>
      </c>
      <c r="D27" s="12">
        <v>7.23</v>
      </c>
      <c r="E27" s="9" t="s">
        <v>69</v>
      </c>
      <c r="F27" s="9" t="s">
        <v>70</v>
      </c>
      <c r="G27" s="10">
        <v>141804141.61070222</v>
      </c>
      <c r="H27" s="10"/>
      <c r="I27" s="10">
        <v>15756015.723453352</v>
      </c>
      <c r="J27" s="10">
        <v>15756015.723453352</v>
      </c>
      <c r="K27" s="10">
        <v>15756015.723453352</v>
      </c>
      <c r="L27" s="10">
        <v>15756015.723453352</v>
      </c>
      <c r="M27" s="10">
        <v>15756015.723453352</v>
      </c>
      <c r="N27" s="10">
        <v>15756015.723453352</v>
      </c>
      <c r="O27" s="10">
        <v>15756015.723453352</v>
      </c>
      <c r="P27" s="10">
        <v>15756015.723453352</v>
      </c>
      <c r="Q27" s="10">
        <v>15756015.823075393</v>
      </c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>
        <v>141804141.61070222</v>
      </c>
    </row>
    <row r="28" spans="1:38">
      <c r="A28" s="11"/>
      <c r="B28" s="8"/>
      <c r="C28" s="9" t="s">
        <v>71</v>
      </c>
      <c r="D28" s="12">
        <v>7</v>
      </c>
      <c r="E28" s="9" t="s">
        <v>72</v>
      </c>
      <c r="F28" s="9" t="s">
        <v>70</v>
      </c>
      <c r="G28" s="10">
        <v>29842489.988621444</v>
      </c>
      <c r="H28" s="10"/>
      <c r="I28" s="10">
        <v>2842141.8979908493</v>
      </c>
      <c r="J28" s="10">
        <v>2842141.8979908493</v>
      </c>
      <c r="K28" s="10">
        <v>2842141.8979908493</v>
      </c>
      <c r="L28" s="10">
        <v>2842141.8979908493</v>
      </c>
      <c r="M28" s="10">
        <v>2842141.8979908493</v>
      </c>
      <c r="N28" s="10">
        <v>2842141.8979908493</v>
      </c>
      <c r="O28" s="10">
        <v>2842141.8979908493</v>
      </c>
      <c r="P28" s="10">
        <v>2842141.8979908493</v>
      </c>
      <c r="Q28" s="10">
        <v>2842141.8979908493</v>
      </c>
      <c r="R28" s="10">
        <v>2842141.8979908493</v>
      </c>
      <c r="S28" s="10">
        <v>1421071.0087129502</v>
      </c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>
        <v>29842489.988621444</v>
      </c>
    </row>
    <row r="29" spans="1:38">
      <c r="A29" s="11"/>
      <c r="B29" s="8"/>
      <c r="C29" s="9" t="s">
        <v>73</v>
      </c>
      <c r="D29" s="12">
        <v>6.99</v>
      </c>
      <c r="E29" s="9" t="s">
        <v>74</v>
      </c>
      <c r="F29" s="9" t="s">
        <v>70</v>
      </c>
      <c r="G29" s="10">
        <v>73131474.327034026</v>
      </c>
      <c r="H29" s="10"/>
      <c r="I29" s="10">
        <v>6964902.2997811818</v>
      </c>
      <c r="J29" s="10">
        <v>6964902.2997811818</v>
      </c>
      <c r="K29" s="10">
        <v>6964902.2997811818</v>
      </c>
      <c r="L29" s="10">
        <v>6964902.2997811818</v>
      </c>
      <c r="M29" s="10">
        <v>6964902.2997811818</v>
      </c>
      <c r="N29" s="10">
        <v>6964902.2997811818</v>
      </c>
      <c r="O29" s="10">
        <v>6964902.2997811818</v>
      </c>
      <c r="P29" s="10">
        <v>6964902.2997811818</v>
      </c>
      <c r="Q29" s="10">
        <v>6964902.2997811818</v>
      </c>
      <c r="R29" s="10">
        <v>6964902.2997811818</v>
      </c>
      <c r="S29" s="10">
        <v>3482451.3292222004</v>
      </c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>
        <v>73131474.327034026</v>
      </c>
    </row>
    <row r="30" spans="1:38">
      <c r="A30" s="11"/>
      <c r="B30" s="8"/>
      <c r="C30" s="9" t="s">
        <v>75</v>
      </c>
      <c r="D30" s="12">
        <v>1.64</v>
      </c>
      <c r="E30" s="9" t="s">
        <v>76</v>
      </c>
      <c r="F30" s="9" t="s">
        <v>77</v>
      </c>
      <c r="G30" s="10">
        <v>23984596.430348262</v>
      </c>
      <c r="H30" s="10"/>
      <c r="I30" s="10">
        <v>1918767.711442786</v>
      </c>
      <c r="J30" s="10">
        <v>1918767.711442786</v>
      </c>
      <c r="K30" s="10">
        <v>1918767.711442786</v>
      </c>
      <c r="L30" s="10">
        <v>1918767.711442786</v>
      </c>
      <c r="M30" s="10">
        <v>1918767.711442786</v>
      </c>
      <c r="N30" s="10">
        <v>1918767.711442786</v>
      </c>
      <c r="O30" s="10">
        <v>1918767.711442786</v>
      </c>
      <c r="P30" s="10">
        <v>1918767.711442786</v>
      </c>
      <c r="Q30" s="10">
        <v>1918767.711442786</v>
      </c>
      <c r="R30" s="10">
        <v>1918767.711442786</v>
      </c>
      <c r="S30" s="10">
        <v>1918767.711442786</v>
      </c>
      <c r="T30" s="10">
        <v>1918767.711442786</v>
      </c>
      <c r="U30" s="10">
        <v>959383.8930348258</v>
      </c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>
        <v>23984596.430348262</v>
      </c>
    </row>
    <row r="31" spans="1:38">
      <c r="A31" s="11"/>
      <c r="B31" s="8"/>
      <c r="C31" s="9" t="s">
        <v>78</v>
      </c>
      <c r="D31" s="12">
        <v>1.66</v>
      </c>
      <c r="E31" s="9" t="s">
        <v>79</v>
      </c>
      <c r="F31" s="9" t="s">
        <v>77</v>
      </c>
      <c r="G31" s="10">
        <v>254981112.83582079</v>
      </c>
      <c r="H31" s="10"/>
      <c r="I31" s="10">
        <v>21248426.069651738</v>
      </c>
      <c r="J31" s="10">
        <v>21248426.069651738</v>
      </c>
      <c r="K31" s="10">
        <v>21248426.069651738</v>
      </c>
      <c r="L31" s="10">
        <v>21248426.069651738</v>
      </c>
      <c r="M31" s="10">
        <v>21248426.069651738</v>
      </c>
      <c r="N31" s="10">
        <v>21248426.069651738</v>
      </c>
      <c r="O31" s="10">
        <v>21248426.069651738</v>
      </c>
      <c r="P31" s="10">
        <v>21248426.069651738</v>
      </c>
      <c r="Q31" s="10">
        <v>21248426.069651738</v>
      </c>
      <c r="R31" s="10">
        <v>21248426.069651738</v>
      </c>
      <c r="S31" s="10">
        <v>21248426.069651738</v>
      </c>
      <c r="T31" s="10">
        <v>21248426.069651738</v>
      </c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>
        <v>254981112.83582079</v>
      </c>
    </row>
    <row r="32" spans="1:38">
      <c r="A32" s="11"/>
      <c r="B32" s="8"/>
      <c r="C32" s="9"/>
      <c r="D32" s="8">
        <v>5.55</v>
      </c>
      <c r="E32" s="9" t="s">
        <v>79</v>
      </c>
      <c r="F32" s="9" t="s">
        <v>42</v>
      </c>
      <c r="G32" s="10">
        <v>4800000</v>
      </c>
      <c r="H32" s="10"/>
      <c r="I32" s="10">
        <v>400000</v>
      </c>
      <c r="J32" s="10">
        <v>400000</v>
      </c>
      <c r="K32" s="10">
        <v>400000</v>
      </c>
      <c r="L32" s="10">
        <v>400000</v>
      </c>
      <c r="M32" s="10">
        <v>400000</v>
      </c>
      <c r="N32" s="10">
        <v>400000</v>
      </c>
      <c r="O32" s="10">
        <v>400000</v>
      </c>
      <c r="P32" s="10">
        <v>400000</v>
      </c>
      <c r="Q32" s="10">
        <v>400000</v>
      </c>
      <c r="R32" s="10">
        <v>400000</v>
      </c>
      <c r="S32" s="10">
        <v>400000</v>
      </c>
      <c r="T32" s="10">
        <v>400000</v>
      </c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>
        <v>4800000</v>
      </c>
    </row>
    <row r="33" spans="1:38">
      <c r="A33" s="11"/>
      <c r="B33" s="8"/>
      <c r="C33" s="9" t="s">
        <v>80</v>
      </c>
      <c r="D33" s="12">
        <v>5.55</v>
      </c>
      <c r="E33" s="9" t="s">
        <v>79</v>
      </c>
      <c r="F33" s="9" t="s">
        <v>42</v>
      </c>
      <c r="G33" s="10">
        <v>21966534.479999993</v>
      </c>
      <c r="H33" s="10"/>
      <c r="I33" s="10">
        <v>1830544.54</v>
      </c>
      <c r="J33" s="10">
        <v>1830544.54</v>
      </c>
      <c r="K33" s="10">
        <v>1830544.54</v>
      </c>
      <c r="L33" s="10">
        <v>1830544.54</v>
      </c>
      <c r="M33" s="10">
        <v>1830544.54</v>
      </c>
      <c r="N33" s="10">
        <v>1830544.54</v>
      </c>
      <c r="O33" s="10">
        <v>1830544.54</v>
      </c>
      <c r="P33" s="10">
        <v>1830544.54</v>
      </c>
      <c r="Q33" s="10">
        <v>1830544.54</v>
      </c>
      <c r="R33" s="10">
        <v>1830544.54</v>
      </c>
      <c r="S33" s="10">
        <v>1830544.54</v>
      </c>
      <c r="T33" s="10">
        <v>1830544.54</v>
      </c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>
        <v>21966534.479999993</v>
      </c>
    </row>
    <row r="34" spans="1:38">
      <c r="A34" s="11"/>
      <c r="B34" s="8"/>
      <c r="C34" s="9" t="s">
        <v>81</v>
      </c>
      <c r="D34" s="12">
        <v>1.74</v>
      </c>
      <c r="E34" s="9" t="s">
        <v>82</v>
      </c>
      <c r="F34" s="9" t="s">
        <v>77</v>
      </c>
      <c r="G34" s="10">
        <v>86936402.388059705</v>
      </c>
      <c r="H34" s="10">
        <v>2804400.0746268658</v>
      </c>
      <c r="I34" s="10">
        <v>5608800.1492537316</v>
      </c>
      <c r="J34" s="10">
        <v>5608800.1492537316</v>
      </c>
      <c r="K34" s="10">
        <v>5608800.1492537316</v>
      </c>
      <c r="L34" s="10">
        <v>5608800.1492537316</v>
      </c>
      <c r="M34" s="10">
        <v>5608800.1492537316</v>
      </c>
      <c r="N34" s="10">
        <v>5608800.1492537316</v>
      </c>
      <c r="O34" s="10">
        <v>5608800.1492537316</v>
      </c>
      <c r="P34" s="10">
        <v>5608800.1492537316</v>
      </c>
      <c r="Q34" s="10">
        <v>5608800.1492537316</v>
      </c>
      <c r="R34" s="10">
        <v>5608800.1492537316</v>
      </c>
      <c r="S34" s="10">
        <v>5608800.1492537316</v>
      </c>
      <c r="T34" s="10">
        <v>5608800.1492537316</v>
      </c>
      <c r="U34" s="10">
        <v>5608800.1492537316</v>
      </c>
      <c r="V34" s="10">
        <v>5608800.1492537316</v>
      </c>
      <c r="W34" s="10">
        <v>5608800.2238805974</v>
      </c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>
        <v>86936402.388059705</v>
      </c>
    </row>
    <row r="35" spans="1:38">
      <c r="A35" s="11"/>
      <c r="B35" s="8"/>
      <c r="C35" s="9"/>
      <c r="D35" s="12">
        <v>6.91</v>
      </c>
      <c r="E35" s="9" t="s">
        <v>82</v>
      </c>
      <c r="F35" s="9" t="s">
        <v>42</v>
      </c>
      <c r="G35" s="10">
        <v>8650581.3099999968</v>
      </c>
      <c r="H35" s="10">
        <v>279051.01</v>
      </c>
      <c r="I35" s="10">
        <v>558102.02</v>
      </c>
      <c r="J35" s="10">
        <v>558102.02</v>
      </c>
      <c r="K35" s="10">
        <v>558102.02</v>
      </c>
      <c r="L35" s="10">
        <v>558102.02</v>
      </c>
      <c r="M35" s="10">
        <v>558102.02</v>
      </c>
      <c r="N35" s="10">
        <v>558102.02</v>
      </c>
      <c r="O35" s="10">
        <v>558102.02</v>
      </c>
      <c r="P35" s="10">
        <v>558102.02</v>
      </c>
      <c r="Q35" s="10">
        <v>558102.02</v>
      </c>
      <c r="R35" s="10">
        <v>558102.02</v>
      </c>
      <c r="S35" s="10">
        <v>558102.02</v>
      </c>
      <c r="T35" s="10">
        <v>558102.02</v>
      </c>
      <c r="U35" s="10">
        <v>558102.02</v>
      </c>
      <c r="V35" s="10">
        <v>558102.02</v>
      </c>
      <c r="W35" s="10">
        <v>558102.02</v>
      </c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>
        <v>8650581.3099999968</v>
      </c>
    </row>
    <row r="36" spans="1:38">
      <c r="A36" s="11"/>
      <c r="B36" s="8"/>
      <c r="C36" s="9" t="s">
        <v>83</v>
      </c>
      <c r="D36" s="8">
        <v>1.75</v>
      </c>
      <c r="E36" s="9" t="s">
        <v>84</v>
      </c>
      <c r="F36" s="9" t="s">
        <v>77</v>
      </c>
      <c r="G36" s="10">
        <v>19501371.355721392</v>
      </c>
      <c r="H36" s="10"/>
      <c r="I36" s="10">
        <v>1114364.0796019901</v>
      </c>
      <c r="J36" s="10">
        <v>1114364.0796019901</v>
      </c>
      <c r="K36" s="10">
        <v>1114364.0796019901</v>
      </c>
      <c r="L36" s="10">
        <v>1114364.0796019901</v>
      </c>
      <c r="M36" s="10">
        <v>1114364.0796019901</v>
      </c>
      <c r="N36" s="10">
        <v>1114364.0796019901</v>
      </c>
      <c r="O36" s="10">
        <v>1114364.0796019901</v>
      </c>
      <c r="P36" s="10">
        <v>1114364.0796019901</v>
      </c>
      <c r="Q36" s="10">
        <v>1114364.0796019901</v>
      </c>
      <c r="R36" s="10">
        <v>1114364.0796019901</v>
      </c>
      <c r="S36" s="10">
        <v>1114364.0796019901</v>
      </c>
      <c r="T36" s="10">
        <v>1114364.0796019901</v>
      </c>
      <c r="U36" s="10">
        <v>1114364.0796019901</v>
      </c>
      <c r="V36" s="10">
        <v>1114364.0796019901</v>
      </c>
      <c r="W36" s="10">
        <v>1114364.0796019901</v>
      </c>
      <c r="X36" s="10">
        <v>1114364.0796019901</v>
      </c>
      <c r="Y36" s="10">
        <v>1114364.0796019901</v>
      </c>
      <c r="Z36" s="10">
        <v>557182.00248756213</v>
      </c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>
        <v>19501371.355721392</v>
      </c>
    </row>
    <row r="37" spans="1:38">
      <c r="A37" s="11"/>
      <c r="B37" s="8"/>
      <c r="C37" s="9" t="s">
        <v>85</v>
      </c>
      <c r="D37" s="12">
        <v>1.75</v>
      </c>
      <c r="E37" s="9" t="s">
        <v>86</v>
      </c>
      <c r="F37" s="9" t="s">
        <v>77</v>
      </c>
      <c r="G37" s="10">
        <v>90122047.089552239</v>
      </c>
      <c r="H37" s="10"/>
      <c r="I37" s="10">
        <v>5006780.3980099503</v>
      </c>
      <c r="J37" s="10">
        <v>5006780.3980099503</v>
      </c>
      <c r="K37" s="10">
        <v>5006780.3980099503</v>
      </c>
      <c r="L37" s="10">
        <v>5006780.3980099503</v>
      </c>
      <c r="M37" s="10">
        <v>5006780.3980099503</v>
      </c>
      <c r="N37" s="10">
        <v>5006780.3980099503</v>
      </c>
      <c r="O37" s="10">
        <v>5006780.3980099503</v>
      </c>
      <c r="P37" s="10">
        <v>5006780.3980099503</v>
      </c>
      <c r="Q37" s="10">
        <v>5006780.3980099503</v>
      </c>
      <c r="R37" s="10">
        <v>5006780.3980099503</v>
      </c>
      <c r="S37" s="10">
        <v>5006780.3980099503</v>
      </c>
      <c r="T37" s="10">
        <v>5006780.3980099503</v>
      </c>
      <c r="U37" s="10">
        <v>5006780.3980099503</v>
      </c>
      <c r="V37" s="10">
        <v>5006780.3980099503</v>
      </c>
      <c r="W37" s="10">
        <v>5006780.3980099503</v>
      </c>
      <c r="X37" s="10">
        <v>5006780.3980099503</v>
      </c>
      <c r="Y37" s="10">
        <v>5006780.3980099503</v>
      </c>
      <c r="Z37" s="10">
        <v>5006780.3233830845</v>
      </c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>
        <v>90122047.089552239</v>
      </c>
    </row>
    <row r="38" spans="1:38">
      <c r="A38" s="11"/>
      <c r="B38" s="8"/>
      <c r="C38" s="9"/>
      <c r="D38" s="12">
        <v>5.55</v>
      </c>
      <c r="E38" s="9" t="s">
        <v>86</v>
      </c>
      <c r="F38" s="9" t="s">
        <v>42</v>
      </c>
      <c r="G38" s="10">
        <v>22378378.379999995</v>
      </c>
      <c r="H38" s="10"/>
      <c r="I38" s="10">
        <v>1243243.24</v>
      </c>
      <c r="J38" s="10">
        <v>1243243.24</v>
      </c>
      <c r="K38" s="10">
        <v>1243243.24</v>
      </c>
      <c r="L38" s="10">
        <v>1243243.24</v>
      </c>
      <c r="M38" s="10">
        <v>1243243.24</v>
      </c>
      <c r="N38" s="10">
        <v>1243243.24</v>
      </c>
      <c r="O38" s="10">
        <v>1243243.24</v>
      </c>
      <c r="P38" s="10">
        <v>1243243.24</v>
      </c>
      <c r="Q38" s="10">
        <v>1243243.24</v>
      </c>
      <c r="R38" s="10">
        <v>1243243.24</v>
      </c>
      <c r="S38" s="10">
        <v>1243243.24</v>
      </c>
      <c r="T38" s="10">
        <v>1243243.24</v>
      </c>
      <c r="U38" s="10">
        <v>1243243.24</v>
      </c>
      <c r="V38" s="10">
        <v>1243243.24</v>
      </c>
      <c r="W38" s="10">
        <v>1243243.24</v>
      </c>
      <c r="X38" s="10">
        <v>1243243.24</v>
      </c>
      <c r="Y38" s="10">
        <v>1243243.24</v>
      </c>
      <c r="Z38" s="10">
        <v>1243243.3</v>
      </c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>
        <v>22378378.379999995</v>
      </c>
    </row>
    <row r="39" spans="1:38">
      <c r="A39" s="11"/>
      <c r="B39" s="8"/>
      <c r="C39" s="9"/>
      <c r="D39" s="12">
        <v>7.15</v>
      </c>
      <c r="E39" s="9" t="s">
        <v>86</v>
      </c>
      <c r="F39" s="9" t="s">
        <v>70</v>
      </c>
      <c r="G39" s="10">
        <v>23575848.307539299</v>
      </c>
      <c r="H39" s="10"/>
      <c r="I39" s="10">
        <v>1309769.3570718123</v>
      </c>
      <c r="J39" s="10">
        <v>1309769.3570718123</v>
      </c>
      <c r="K39" s="10">
        <v>1309769.3570718123</v>
      </c>
      <c r="L39" s="10">
        <v>1309769.3570718123</v>
      </c>
      <c r="M39" s="10">
        <v>1309769.3570718123</v>
      </c>
      <c r="N39" s="10">
        <v>1309769.3570718123</v>
      </c>
      <c r="O39" s="10">
        <v>1309769.3570718123</v>
      </c>
      <c r="P39" s="10">
        <v>1309769.3570718123</v>
      </c>
      <c r="Q39" s="10">
        <v>1309769.3570718123</v>
      </c>
      <c r="R39" s="10">
        <v>1309769.3570718123</v>
      </c>
      <c r="S39" s="10">
        <v>1309769.3570718123</v>
      </c>
      <c r="T39" s="10">
        <v>1309769.3570718123</v>
      </c>
      <c r="U39" s="10">
        <v>1309769.3570718123</v>
      </c>
      <c r="V39" s="10">
        <v>1309769.3570718123</v>
      </c>
      <c r="W39" s="10">
        <v>1309769.3570718123</v>
      </c>
      <c r="X39" s="10">
        <v>1309769.3570718123</v>
      </c>
      <c r="Y39" s="10">
        <v>1309769.3570718123</v>
      </c>
      <c r="Z39" s="10">
        <v>1309769.2373184804</v>
      </c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>
        <v>23575848.307539299</v>
      </c>
    </row>
    <row r="40" spans="1:38">
      <c r="A40" s="11"/>
      <c r="B40" s="8"/>
      <c r="C40" s="9" t="s">
        <v>87</v>
      </c>
      <c r="D40" s="12">
        <v>7.3</v>
      </c>
      <c r="E40" s="9" t="s">
        <v>88</v>
      </c>
      <c r="F40" s="9" t="s">
        <v>70</v>
      </c>
      <c r="G40" s="10">
        <v>95827840.013009742</v>
      </c>
      <c r="H40" s="10"/>
      <c r="I40" s="10">
        <v>7098358.5149393277</v>
      </c>
      <c r="J40" s="10">
        <v>7098358.5149393277</v>
      </c>
      <c r="K40" s="10">
        <v>7098358.5149393277</v>
      </c>
      <c r="L40" s="10">
        <v>7098358.5149393277</v>
      </c>
      <c r="M40" s="10">
        <v>7098358.5149393277</v>
      </c>
      <c r="N40" s="10">
        <v>7098358.5149393277</v>
      </c>
      <c r="O40" s="10">
        <v>7098358.5149393277</v>
      </c>
      <c r="P40" s="10">
        <v>7098358.5149393277</v>
      </c>
      <c r="Q40" s="10">
        <v>7098358.5149393277</v>
      </c>
      <c r="R40" s="10">
        <v>7098358.5149393277</v>
      </c>
      <c r="S40" s="10">
        <v>7098358.5149393277</v>
      </c>
      <c r="T40" s="10">
        <v>7098358.5149393277</v>
      </c>
      <c r="U40" s="10">
        <v>7098358.5149393277</v>
      </c>
      <c r="V40" s="10">
        <v>3549179.3187984885</v>
      </c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>
        <v>95827840.013009742</v>
      </c>
    </row>
    <row r="41" spans="1:38">
      <c r="A41" s="11"/>
      <c r="B41" s="8"/>
      <c r="C41" s="9"/>
      <c r="D41" s="12">
        <v>7.32</v>
      </c>
      <c r="E41" s="9" t="s">
        <v>88</v>
      </c>
      <c r="F41" s="9" t="s">
        <v>70</v>
      </c>
      <c r="G41" s="10">
        <v>189755458.46381536</v>
      </c>
      <c r="H41" s="10"/>
      <c r="I41" s="10">
        <v>14055959.877143426</v>
      </c>
      <c r="J41" s="10">
        <v>14055959.877143426</v>
      </c>
      <c r="K41" s="10">
        <v>14055959.877143426</v>
      </c>
      <c r="L41" s="10">
        <v>14055959.877143426</v>
      </c>
      <c r="M41" s="10">
        <v>14055959.877143426</v>
      </c>
      <c r="N41" s="10">
        <v>14055959.877143426</v>
      </c>
      <c r="O41" s="10">
        <v>14055959.877143426</v>
      </c>
      <c r="P41" s="10">
        <v>14055959.877143426</v>
      </c>
      <c r="Q41" s="10">
        <v>14055959.877143426</v>
      </c>
      <c r="R41" s="10">
        <v>14055959.877143426</v>
      </c>
      <c r="S41" s="10">
        <v>14055959.877143426</v>
      </c>
      <c r="T41" s="10">
        <v>14055959.877143426</v>
      </c>
      <c r="U41" s="10">
        <v>14055959.877143426</v>
      </c>
      <c r="V41" s="10">
        <v>7027980.060950865</v>
      </c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>
        <v>189755458.46381536</v>
      </c>
    </row>
    <row r="42" spans="1:38">
      <c r="A42" s="11"/>
      <c r="B42" s="8"/>
      <c r="C42" s="9"/>
      <c r="D42" s="12">
        <v>7.36</v>
      </c>
      <c r="E42" s="9" t="s">
        <v>88</v>
      </c>
      <c r="F42" s="9" t="s">
        <v>70</v>
      </c>
      <c r="G42" s="10">
        <v>49201107.127173282</v>
      </c>
      <c r="H42" s="10"/>
      <c r="I42" s="10">
        <v>3644526.4515217827</v>
      </c>
      <c r="J42" s="10">
        <v>3644526.4515217827</v>
      </c>
      <c r="K42" s="10">
        <v>3644526.4515217827</v>
      </c>
      <c r="L42" s="10">
        <v>3644526.4515217827</v>
      </c>
      <c r="M42" s="10">
        <v>3644526.4515217827</v>
      </c>
      <c r="N42" s="10">
        <v>3644526.4515217827</v>
      </c>
      <c r="O42" s="10">
        <v>3644526.4515217827</v>
      </c>
      <c r="P42" s="10">
        <v>3644526.4515217827</v>
      </c>
      <c r="Q42" s="10">
        <v>3644526.4515217827</v>
      </c>
      <c r="R42" s="10">
        <v>3644526.4515217827</v>
      </c>
      <c r="S42" s="10">
        <v>3644526.4515217827</v>
      </c>
      <c r="T42" s="10">
        <v>3644526.4515217827</v>
      </c>
      <c r="U42" s="10">
        <v>3644526.4515217827</v>
      </c>
      <c r="V42" s="10">
        <v>1822263.2573900935</v>
      </c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>
        <v>49201107.127173282</v>
      </c>
    </row>
    <row r="43" spans="1:38">
      <c r="A43" s="11"/>
      <c r="B43" s="8"/>
      <c r="C43" s="9" t="s">
        <v>89</v>
      </c>
      <c r="D43" s="12">
        <v>1.78</v>
      </c>
      <c r="E43" s="9" t="s">
        <v>90</v>
      </c>
      <c r="F43" s="9" t="s">
        <v>77</v>
      </c>
      <c r="G43" s="10">
        <v>52044776.11940296</v>
      </c>
      <c r="H43" s="10"/>
      <c r="I43" s="10">
        <v>2668962.8855721392</v>
      </c>
      <c r="J43" s="10">
        <v>2668962.8855721392</v>
      </c>
      <c r="K43" s="10">
        <v>2668962.8855721392</v>
      </c>
      <c r="L43" s="10">
        <v>2668962.8855721392</v>
      </c>
      <c r="M43" s="10">
        <v>2668962.8855721392</v>
      </c>
      <c r="N43" s="10">
        <v>2668962.8855721392</v>
      </c>
      <c r="O43" s="10">
        <v>2668962.8855721392</v>
      </c>
      <c r="P43" s="10">
        <v>2668962.8855721392</v>
      </c>
      <c r="Q43" s="10">
        <v>2668962.8855721392</v>
      </c>
      <c r="R43" s="10">
        <v>2668962.8855721392</v>
      </c>
      <c r="S43" s="10">
        <v>2668962.8855721392</v>
      </c>
      <c r="T43" s="10">
        <v>2668962.8855721392</v>
      </c>
      <c r="U43" s="10">
        <v>2668962.8855721392</v>
      </c>
      <c r="V43" s="10">
        <v>2668962.8855721392</v>
      </c>
      <c r="W43" s="10">
        <v>2668962.8855721392</v>
      </c>
      <c r="X43" s="10">
        <v>2668962.8855721392</v>
      </c>
      <c r="Y43" s="10">
        <v>2668962.8855721392</v>
      </c>
      <c r="Z43" s="10">
        <v>2668962.8855721392</v>
      </c>
      <c r="AA43" s="10">
        <v>2668962.8855721392</v>
      </c>
      <c r="AB43" s="10">
        <v>1334481.2935323382</v>
      </c>
      <c r="AC43" s="10"/>
      <c r="AD43" s="10"/>
      <c r="AE43" s="10"/>
      <c r="AF43" s="10"/>
      <c r="AG43" s="10"/>
      <c r="AH43" s="10"/>
      <c r="AI43" s="10"/>
      <c r="AJ43" s="10"/>
      <c r="AK43" s="10"/>
      <c r="AL43" s="10">
        <v>52044776.11940296</v>
      </c>
    </row>
    <row r="44" spans="1:38">
      <c r="A44" s="11"/>
      <c r="B44" s="8"/>
      <c r="C44" s="9"/>
      <c r="D44" s="12">
        <v>5.6</v>
      </c>
      <c r="E44" s="9" t="s">
        <v>90</v>
      </c>
      <c r="F44" s="9" t="s">
        <v>42</v>
      </c>
      <c r="G44" s="10">
        <v>13499998.939999998</v>
      </c>
      <c r="H44" s="10"/>
      <c r="I44" s="10">
        <v>692307.7</v>
      </c>
      <c r="J44" s="10">
        <v>692307.7</v>
      </c>
      <c r="K44" s="10">
        <v>692307.7</v>
      </c>
      <c r="L44" s="10">
        <v>692307.7</v>
      </c>
      <c r="M44" s="10">
        <v>692307.7</v>
      </c>
      <c r="N44" s="10">
        <v>692307.7</v>
      </c>
      <c r="O44" s="10">
        <v>692307.7</v>
      </c>
      <c r="P44" s="10">
        <v>692307.7</v>
      </c>
      <c r="Q44" s="10">
        <v>692307.7</v>
      </c>
      <c r="R44" s="10">
        <v>692307.7</v>
      </c>
      <c r="S44" s="10">
        <v>692307.7</v>
      </c>
      <c r="T44" s="10">
        <v>692307.7</v>
      </c>
      <c r="U44" s="10">
        <v>692307.7</v>
      </c>
      <c r="V44" s="10">
        <v>692307.7</v>
      </c>
      <c r="W44" s="10">
        <v>692307.7</v>
      </c>
      <c r="X44" s="10">
        <v>692307.7</v>
      </c>
      <c r="Y44" s="10">
        <v>692307.7</v>
      </c>
      <c r="Z44" s="10">
        <v>692307.7</v>
      </c>
      <c r="AA44" s="10">
        <v>692307.7</v>
      </c>
      <c r="AB44" s="10">
        <v>346152.64</v>
      </c>
      <c r="AC44" s="10"/>
      <c r="AD44" s="10"/>
      <c r="AE44" s="10"/>
      <c r="AF44" s="10"/>
      <c r="AG44" s="10"/>
      <c r="AH44" s="10"/>
      <c r="AI44" s="10"/>
      <c r="AJ44" s="10"/>
      <c r="AK44" s="10"/>
      <c r="AL44" s="10">
        <v>13499998.939999998</v>
      </c>
    </row>
    <row r="45" spans="1:38">
      <c r="A45" s="11"/>
      <c r="B45" s="8"/>
      <c r="C45" s="9"/>
      <c r="D45" s="12">
        <v>6.95</v>
      </c>
      <c r="E45" s="9" t="s">
        <v>90</v>
      </c>
      <c r="F45" s="9" t="s">
        <v>70</v>
      </c>
      <c r="G45" s="10">
        <v>19908494.13168887</v>
      </c>
      <c r="H45" s="10"/>
      <c r="I45" s="10">
        <v>1020948.4113785558</v>
      </c>
      <c r="J45" s="10">
        <v>1020948.4113785558</v>
      </c>
      <c r="K45" s="10">
        <v>1020948.4113785558</v>
      </c>
      <c r="L45" s="10">
        <v>1020948.4113785558</v>
      </c>
      <c r="M45" s="10">
        <v>1020948.4113785558</v>
      </c>
      <c r="N45" s="10">
        <v>1020948.4113785558</v>
      </c>
      <c r="O45" s="10">
        <v>1020948.4113785558</v>
      </c>
      <c r="P45" s="10">
        <v>1020948.4113785558</v>
      </c>
      <c r="Q45" s="10">
        <v>1020948.4113785558</v>
      </c>
      <c r="R45" s="10">
        <v>1020948.4113785558</v>
      </c>
      <c r="S45" s="10">
        <v>1020948.4113785558</v>
      </c>
      <c r="T45" s="10">
        <v>1020948.4113785558</v>
      </c>
      <c r="U45" s="10">
        <v>1020948.4113785558</v>
      </c>
      <c r="V45" s="10">
        <v>1020948.4113785558</v>
      </c>
      <c r="W45" s="10">
        <v>1020948.4113785558</v>
      </c>
      <c r="X45" s="10">
        <v>1020948.4113785558</v>
      </c>
      <c r="Y45" s="10">
        <v>1020948.4113785558</v>
      </c>
      <c r="Z45" s="10">
        <v>1020948.4113785558</v>
      </c>
      <c r="AA45" s="10">
        <v>1020948.4113785558</v>
      </c>
      <c r="AB45" s="10">
        <v>510474.3154963199</v>
      </c>
      <c r="AC45" s="10"/>
      <c r="AD45" s="10"/>
      <c r="AE45" s="10"/>
      <c r="AF45" s="10"/>
      <c r="AG45" s="10"/>
      <c r="AH45" s="10"/>
      <c r="AI45" s="10"/>
      <c r="AJ45" s="10"/>
      <c r="AK45" s="10"/>
      <c r="AL45" s="10">
        <v>19908494.13168887</v>
      </c>
    </row>
    <row r="46" spans="1:38">
      <c r="A46" s="11"/>
      <c r="B46" s="8"/>
      <c r="C46" s="9" t="s">
        <v>91</v>
      </c>
      <c r="D46" s="12">
        <v>1.79</v>
      </c>
      <c r="E46" s="9" t="s">
        <v>92</v>
      </c>
      <c r="F46" s="9" t="s">
        <v>77</v>
      </c>
      <c r="G46" s="10">
        <v>41204198.283582084</v>
      </c>
      <c r="H46" s="10"/>
      <c r="I46" s="10">
        <v>1084321.0074626864</v>
      </c>
      <c r="J46" s="10">
        <v>2168642.0149253728</v>
      </c>
      <c r="K46" s="10">
        <v>2168642.0149253728</v>
      </c>
      <c r="L46" s="10">
        <v>2168642.0149253728</v>
      </c>
      <c r="M46" s="10">
        <v>2168642.0149253728</v>
      </c>
      <c r="N46" s="10">
        <v>2168642.0149253728</v>
      </c>
      <c r="O46" s="10">
        <v>2168642.0149253728</v>
      </c>
      <c r="P46" s="10">
        <v>2168642.0149253728</v>
      </c>
      <c r="Q46" s="10">
        <v>2168642.0149253728</v>
      </c>
      <c r="R46" s="10">
        <v>2168642.0149253728</v>
      </c>
      <c r="S46" s="10">
        <v>2168642.0149253728</v>
      </c>
      <c r="T46" s="10">
        <v>2168642.0149253728</v>
      </c>
      <c r="U46" s="10">
        <v>2168642.0149253728</v>
      </c>
      <c r="V46" s="10">
        <v>2168642.0149253728</v>
      </c>
      <c r="W46" s="10">
        <v>2168642.0149253728</v>
      </c>
      <c r="X46" s="10">
        <v>2168642.0149253728</v>
      </c>
      <c r="Y46" s="10">
        <v>2168642.0149253728</v>
      </c>
      <c r="Z46" s="10">
        <v>2168642.0149253728</v>
      </c>
      <c r="AA46" s="10">
        <v>2168642.0149253728</v>
      </c>
      <c r="AB46" s="10">
        <v>1084321.0074626864</v>
      </c>
      <c r="AC46" s="10"/>
      <c r="AD46" s="10"/>
      <c r="AE46" s="10"/>
      <c r="AF46" s="10"/>
      <c r="AG46" s="10"/>
      <c r="AH46" s="10"/>
      <c r="AI46" s="10"/>
      <c r="AJ46" s="10"/>
      <c r="AK46" s="10"/>
      <c r="AL46" s="10">
        <v>41204198.283582084</v>
      </c>
    </row>
    <row r="47" spans="1:38">
      <c r="A47" s="11"/>
      <c r="B47" s="8"/>
      <c r="C47" s="9"/>
      <c r="D47" s="12">
        <v>5.55</v>
      </c>
      <c r="E47" s="9" t="s">
        <v>92</v>
      </c>
      <c r="F47" s="9" t="s">
        <v>42</v>
      </c>
      <c r="G47" s="10">
        <v>27000000.100000005</v>
      </c>
      <c r="H47" s="10"/>
      <c r="I47" s="10">
        <v>710526.32</v>
      </c>
      <c r="J47" s="10">
        <v>1421052.64</v>
      </c>
      <c r="K47" s="10">
        <v>1421052.64</v>
      </c>
      <c r="L47" s="10">
        <v>1421052.64</v>
      </c>
      <c r="M47" s="10">
        <v>1421052.64</v>
      </c>
      <c r="N47" s="10">
        <v>1421052.64</v>
      </c>
      <c r="O47" s="10">
        <v>1421052.64</v>
      </c>
      <c r="P47" s="10">
        <v>1421052.64</v>
      </c>
      <c r="Q47" s="10">
        <v>1421052.64</v>
      </c>
      <c r="R47" s="10">
        <v>1421052.64</v>
      </c>
      <c r="S47" s="10">
        <v>1421052.64</v>
      </c>
      <c r="T47" s="10">
        <v>1421052.64</v>
      </c>
      <c r="U47" s="10">
        <v>1421052.64</v>
      </c>
      <c r="V47" s="10">
        <v>1421052.64</v>
      </c>
      <c r="W47" s="10">
        <v>1421052.64</v>
      </c>
      <c r="X47" s="10">
        <v>1421052.64</v>
      </c>
      <c r="Y47" s="10">
        <v>1421052.64</v>
      </c>
      <c r="Z47" s="10">
        <v>1421052.64</v>
      </c>
      <c r="AA47" s="10">
        <v>1421052.64</v>
      </c>
      <c r="AB47" s="10">
        <v>710526.26</v>
      </c>
      <c r="AC47" s="10"/>
      <c r="AD47" s="10"/>
      <c r="AE47" s="10"/>
      <c r="AF47" s="10"/>
      <c r="AG47" s="10"/>
      <c r="AH47" s="10"/>
      <c r="AI47" s="10"/>
      <c r="AJ47" s="10"/>
      <c r="AK47" s="10"/>
      <c r="AL47" s="10">
        <v>27000000.100000005</v>
      </c>
    </row>
    <row r="48" spans="1:38">
      <c r="A48" s="11"/>
      <c r="B48" s="8"/>
      <c r="C48" s="9" t="s">
        <v>93</v>
      </c>
      <c r="D48" s="8">
        <v>7.39</v>
      </c>
      <c r="E48" s="9" t="s">
        <v>94</v>
      </c>
      <c r="F48" s="9" t="s">
        <v>70</v>
      </c>
      <c r="G48" s="10">
        <v>237594987.06982294</v>
      </c>
      <c r="H48" s="10">
        <v>8192930.5857569128</v>
      </c>
      <c r="I48" s="10">
        <v>16385861.171513826</v>
      </c>
      <c r="J48" s="10">
        <v>16385861.171513826</v>
      </c>
      <c r="K48" s="10">
        <v>16385861.171513826</v>
      </c>
      <c r="L48" s="10">
        <v>16385861.171513826</v>
      </c>
      <c r="M48" s="10">
        <v>16385861.171513826</v>
      </c>
      <c r="N48" s="10">
        <v>16385861.171513826</v>
      </c>
      <c r="O48" s="10">
        <v>16385861.171513826</v>
      </c>
      <c r="P48" s="10">
        <v>16385861.171513826</v>
      </c>
      <c r="Q48" s="10">
        <v>16385861.171513826</v>
      </c>
      <c r="R48" s="10">
        <v>16385861.171513826</v>
      </c>
      <c r="S48" s="10">
        <v>16385861.171513826</v>
      </c>
      <c r="T48" s="10">
        <v>16385861.171513826</v>
      </c>
      <c r="U48" s="10">
        <v>16385861.171513826</v>
      </c>
      <c r="V48" s="10">
        <v>16385861.254386313</v>
      </c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>
        <v>237594987.06982294</v>
      </c>
    </row>
    <row r="49" spans="1:38">
      <c r="A49" s="11"/>
      <c r="B49" s="8"/>
      <c r="C49" s="9" t="s">
        <v>95</v>
      </c>
      <c r="D49" s="12">
        <v>7.39</v>
      </c>
      <c r="E49" s="9" t="s">
        <v>96</v>
      </c>
      <c r="F49" s="9" t="s">
        <v>70</v>
      </c>
      <c r="G49" s="10">
        <v>103302168.29122737</v>
      </c>
      <c r="H49" s="10"/>
      <c r="I49" s="10"/>
      <c r="J49" s="10">
        <v>7124287.4640938928</v>
      </c>
      <c r="K49" s="10">
        <v>7124287.4640938928</v>
      </c>
      <c r="L49" s="10">
        <v>7124287.4640938928</v>
      </c>
      <c r="M49" s="10">
        <v>7124287.4640938928</v>
      </c>
      <c r="N49" s="10">
        <v>7124287.4640938928</v>
      </c>
      <c r="O49" s="10">
        <v>7124287.4640938928</v>
      </c>
      <c r="P49" s="10">
        <v>7124287.4640938928</v>
      </c>
      <c r="Q49" s="10">
        <v>7124287.4640938928</v>
      </c>
      <c r="R49" s="10">
        <v>7124287.4640938928</v>
      </c>
      <c r="S49" s="10">
        <v>7124287.4640938928</v>
      </c>
      <c r="T49" s="10">
        <v>7124287.4640938928</v>
      </c>
      <c r="U49" s="10">
        <v>7124287.4640938928</v>
      </c>
      <c r="V49" s="10">
        <v>7124287.4640938928</v>
      </c>
      <c r="W49" s="10">
        <v>7124287.4640938928</v>
      </c>
      <c r="X49" s="10">
        <v>3562143.7939128708</v>
      </c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>
        <v>103302168.29122737</v>
      </c>
    </row>
    <row r="50" spans="1:38">
      <c r="A50" s="11"/>
      <c r="B50" s="8"/>
      <c r="C50" s="9"/>
      <c r="D50" s="12">
        <v>7.49</v>
      </c>
      <c r="E50" s="9" t="s">
        <v>96</v>
      </c>
      <c r="F50" s="9" t="s">
        <v>70</v>
      </c>
      <c r="G50" s="10">
        <v>160124328.52948084</v>
      </c>
      <c r="H50" s="10"/>
      <c r="I50" s="10"/>
      <c r="J50" s="10">
        <v>11043057.139964195</v>
      </c>
      <c r="K50" s="10">
        <v>11043057.139964195</v>
      </c>
      <c r="L50" s="10">
        <v>11043057.139964195</v>
      </c>
      <c r="M50" s="10">
        <v>11043057.139964195</v>
      </c>
      <c r="N50" s="10">
        <v>11043057.139964195</v>
      </c>
      <c r="O50" s="10">
        <v>11043057.139964195</v>
      </c>
      <c r="P50" s="10">
        <v>11043057.139964195</v>
      </c>
      <c r="Q50" s="10">
        <v>11043057.139964195</v>
      </c>
      <c r="R50" s="10">
        <v>11043057.139964195</v>
      </c>
      <c r="S50" s="10">
        <v>11043057.139964195</v>
      </c>
      <c r="T50" s="10">
        <v>11043057.139964195</v>
      </c>
      <c r="U50" s="10">
        <v>11043057.139964195</v>
      </c>
      <c r="V50" s="10">
        <v>11043057.139964195</v>
      </c>
      <c r="W50" s="10">
        <v>11043057.139964195</v>
      </c>
      <c r="X50" s="10">
        <v>5521528.5699820975</v>
      </c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>
        <v>160124328.52948084</v>
      </c>
    </row>
    <row r="51" spans="1:38">
      <c r="A51" s="11"/>
      <c r="B51" s="8"/>
      <c r="C51" s="9" t="s">
        <v>97</v>
      </c>
      <c r="D51" s="12">
        <v>3.54</v>
      </c>
      <c r="E51" s="9" t="s">
        <v>96</v>
      </c>
      <c r="F51" s="9" t="s">
        <v>77</v>
      </c>
      <c r="G51" s="10">
        <v>204104477.61194029</v>
      </c>
      <c r="H51" s="10">
        <v>34017412.93532338</v>
      </c>
      <c r="I51" s="10">
        <v>68034825.87064676</v>
      </c>
      <c r="J51" s="10">
        <v>68034825.87064676</v>
      </c>
      <c r="K51" s="10">
        <v>34017412.93532338</v>
      </c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>
        <v>204104477.61194029</v>
      </c>
    </row>
    <row r="52" spans="1:38">
      <c r="A52" s="11"/>
      <c r="B52" s="12"/>
      <c r="C52" s="9" t="s">
        <v>98</v>
      </c>
      <c r="D52" s="12">
        <v>5.55</v>
      </c>
      <c r="E52" s="9" t="s">
        <v>90</v>
      </c>
      <c r="F52" s="9" t="s">
        <v>42</v>
      </c>
      <c r="G52" s="10">
        <v>8347875.3099999977</v>
      </c>
      <c r="H52" s="10"/>
      <c r="I52" s="10"/>
      <c r="J52" s="10"/>
      <c r="K52" s="10"/>
      <c r="L52" s="10">
        <v>417393.76</v>
      </c>
      <c r="M52" s="10">
        <v>417393.76</v>
      </c>
      <c r="N52" s="10">
        <v>417393.76</v>
      </c>
      <c r="O52" s="10">
        <v>417393.76</v>
      </c>
      <c r="P52" s="10">
        <v>417393.76</v>
      </c>
      <c r="Q52" s="10">
        <v>417393.76</v>
      </c>
      <c r="R52" s="10">
        <v>417393.76</v>
      </c>
      <c r="S52" s="10">
        <v>417393.76</v>
      </c>
      <c r="T52" s="10">
        <v>417393.76</v>
      </c>
      <c r="U52" s="10">
        <v>417393.76</v>
      </c>
      <c r="V52" s="10">
        <v>417393.76</v>
      </c>
      <c r="W52" s="10">
        <v>417393.76</v>
      </c>
      <c r="X52" s="10">
        <v>417393.76</v>
      </c>
      <c r="Y52" s="10">
        <v>417393.76</v>
      </c>
      <c r="Z52" s="10">
        <v>417393.76</v>
      </c>
      <c r="AA52" s="10">
        <v>417393.76</v>
      </c>
      <c r="AB52" s="10">
        <v>417393.76</v>
      </c>
      <c r="AC52" s="10">
        <v>417393.76</v>
      </c>
      <c r="AD52" s="10">
        <v>417393.76</v>
      </c>
      <c r="AE52" s="10">
        <v>417393.87</v>
      </c>
      <c r="AF52" s="10"/>
      <c r="AG52" s="10"/>
      <c r="AH52" s="10"/>
      <c r="AI52" s="10"/>
      <c r="AJ52" s="10"/>
      <c r="AK52" s="10"/>
      <c r="AL52" s="10">
        <v>8347875.3099999977</v>
      </c>
    </row>
    <row r="53" spans="1:38">
      <c r="A53" s="11"/>
      <c r="B53" s="13" t="s">
        <v>99</v>
      </c>
      <c r="C53" s="13"/>
      <c r="D53" s="13"/>
      <c r="E53" s="13"/>
      <c r="F53" s="13"/>
      <c r="G53" s="14">
        <v>2009912946.074543</v>
      </c>
      <c r="H53" s="14">
        <v>45293794.605707154</v>
      </c>
      <c r="I53" s="14">
        <v>184212569.37643588</v>
      </c>
      <c r="J53" s="14">
        <v>203568248.3079567</v>
      </c>
      <c r="K53" s="14">
        <v>168043777.9126333</v>
      </c>
      <c r="L53" s="14">
        <v>133543215.51730992</v>
      </c>
      <c r="M53" s="14">
        <v>133543215.51730992</v>
      </c>
      <c r="N53" s="14">
        <v>133543215.51730992</v>
      </c>
      <c r="O53" s="14">
        <v>133543215.51730992</v>
      </c>
      <c r="P53" s="14">
        <v>133543215.51730992</v>
      </c>
      <c r="Q53" s="14">
        <v>133543215.61693196</v>
      </c>
      <c r="R53" s="14">
        <v>117787199.79385658</v>
      </c>
      <c r="S53" s="14">
        <v>112883677.93401968</v>
      </c>
      <c r="T53" s="14">
        <v>107980155.59608455</v>
      </c>
      <c r="U53" s="14">
        <v>83541801.168024838</v>
      </c>
      <c r="V53" s="14">
        <v>70182995.151397407</v>
      </c>
      <c r="W53" s="14">
        <v>41397711.334498502</v>
      </c>
      <c r="X53" s="14">
        <v>26147136.850454789</v>
      </c>
      <c r="Y53" s="14">
        <v>17063464.486559819</v>
      </c>
      <c r="Z53" s="14">
        <v>16506282.275065193</v>
      </c>
      <c r="AA53" s="14">
        <v>8389307.4118760675</v>
      </c>
      <c r="AB53" s="14">
        <v>4403349.276491344</v>
      </c>
      <c r="AC53" s="14">
        <v>417393.76</v>
      </c>
      <c r="AD53" s="14">
        <v>417393.76</v>
      </c>
      <c r="AE53" s="14">
        <v>417393.87</v>
      </c>
      <c r="AF53" s="14"/>
      <c r="AG53" s="14"/>
      <c r="AH53" s="14"/>
      <c r="AI53" s="14"/>
      <c r="AJ53" s="14"/>
      <c r="AK53" s="14"/>
      <c r="AL53" s="14">
        <v>2009912946.074543</v>
      </c>
    </row>
    <row r="54" spans="1:38">
      <c r="A54" s="11"/>
      <c r="B54" s="8" t="s">
        <v>100</v>
      </c>
      <c r="C54" s="9" t="s">
        <v>101</v>
      </c>
      <c r="D54" s="12">
        <v>6.53</v>
      </c>
      <c r="E54" s="9" t="s">
        <v>53</v>
      </c>
      <c r="F54" s="9" t="s">
        <v>42</v>
      </c>
      <c r="G54" s="10">
        <v>300000000</v>
      </c>
      <c r="H54" s="10">
        <v>5070000</v>
      </c>
      <c r="I54" s="10">
        <v>10140000</v>
      </c>
      <c r="J54" s="10">
        <v>10140000</v>
      </c>
      <c r="K54" s="10">
        <v>10140000</v>
      </c>
      <c r="L54" s="10">
        <v>10140000</v>
      </c>
      <c r="M54" s="10">
        <v>10140000</v>
      </c>
      <c r="N54" s="10">
        <v>10140000</v>
      </c>
      <c r="O54" s="10">
        <v>10140000</v>
      </c>
      <c r="P54" s="10">
        <v>10140000</v>
      </c>
      <c r="Q54" s="10">
        <v>10140000</v>
      </c>
      <c r="R54" s="10">
        <v>10140000</v>
      </c>
      <c r="S54" s="10">
        <v>10140000</v>
      </c>
      <c r="T54" s="10">
        <v>10140000</v>
      </c>
      <c r="U54" s="10">
        <v>10140000</v>
      </c>
      <c r="V54" s="10">
        <v>10140000</v>
      </c>
      <c r="W54" s="10">
        <v>10140000</v>
      </c>
      <c r="X54" s="10">
        <v>10140000</v>
      </c>
      <c r="Y54" s="10">
        <v>10140000</v>
      </c>
      <c r="Z54" s="10">
        <v>10140000</v>
      </c>
      <c r="AA54" s="10">
        <v>10140000</v>
      </c>
      <c r="AB54" s="10">
        <v>10140000</v>
      </c>
      <c r="AC54" s="10">
        <v>10140000</v>
      </c>
      <c r="AD54" s="10">
        <v>10140000</v>
      </c>
      <c r="AE54" s="10">
        <v>10140000</v>
      </c>
      <c r="AF54" s="10">
        <v>10140000</v>
      </c>
      <c r="AG54" s="10">
        <v>10140000</v>
      </c>
      <c r="AH54" s="10">
        <v>10140000</v>
      </c>
      <c r="AI54" s="10">
        <v>10140000</v>
      </c>
      <c r="AJ54" s="10">
        <v>10140000</v>
      </c>
      <c r="AK54" s="10">
        <v>11010000</v>
      </c>
      <c r="AL54" s="10">
        <v>300000000</v>
      </c>
    </row>
    <row r="55" spans="1:38">
      <c r="A55" s="11"/>
      <c r="B55" s="8"/>
      <c r="C55" s="9" t="s">
        <v>102</v>
      </c>
      <c r="D55" s="12">
        <v>5.68</v>
      </c>
      <c r="E55" s="9" t="s">
        <v>103</v>
      </c>
      <c r="F55" s="9" t="s">
        <v>42</v>
      </c>
      <c r="G55" s="10">
        <v>7219733.0200000005</v>
      </c>
      <c r="H55" s="10"/>
      <c r="I55" s="10">
        <v>477482.4</v>
      </c>
      <c r="J55" s="10">
        <v>477482.4</v>
      </c>
      <c r="K55" s="10">
        <v>477482.4</v>
      </c>
      <c r="L55" s="10">
        <v>477482.4</v>
      </c>
      <c r="M55" s="10">
        <v>477482.4</v>
      </c>
      <c r="N55" s="10">
        <v>477482.4</v>
      </c>
      <c r="O55" s="10">
        <v>477482.4</v>
      </c>
      <c r="P55" s="10">
        <v>477482.4</v>
      </c>
      <c r="Q55" s="10">
        <v>477482.4</v>
      </c>
      <c r="R55" s="10">
        <v>477482.4</v>
      </c>
      <c r="S55" s="10">
        <v>477482.4</v>
      </c>
      <c r="T55" s="10">
        <v>477482.4</v>
      </c>
      <c r="U55" s="10">
        <v>477482.4</v>
      </c>
      <c r="V55" s="10">
        <v>478697.60000000003</v>
      </c>
      <c r="W55" s="10">
        <v>533764.22</v>
      </c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>
        <v>7219733.0200000005</v>
      </c>
    </row>
    <row r="56" spans="1:38">
      <c r="A56" s="11"/>
      <c r="B56" s="8"/>
      <c r="C56" s="9"/>
      <c r="D56" s="12">
        <v>5.78</v>
      </c>
      <c r="E56" s="9" t="s">
        <v>103</v>
      </c>
      <c r="F56" s="9" t="s">
        <v>42</v>
      </c>
      <c r="G56" s="10">
        <v>771623.7</v>
      </c>
      <c r="H56" s="10"/>
      <c r="I56" s="10">
        <v>51408</v>
      </c>
      <c r="J56" s="10">
        <v>51408</v>
      </c>
      <c r="K56" s="10">
        <v>51408</v>
      </c>
      <c r="L56" s="10">
        <v>51408</v>
      </c>
      <c r="M56" s="10">
        <v>51408</v>
      </c>
      <c r="N56" s="10">
        <v>51408</v>
      </c>
      <c r="O56" s="10">
        <v>51408</v>
      </c>
      <c r="P56" s="10">
        <v>51408</v>
      </c>
      <c r="Q56" s="10">
        <v>51408</v>
      </c>
      <c r="R56" s="10">
        <v>51408</v>
      </c>
      <c r="S56" s="10">
        <v>51408</v>
      </c>
      <c r="T56" s="10">
        <v>51408</v>
      </c>
      <c r="U56" s="10">
        <v>51408</v>
      </c>
      <c r="V56" s="10">
        <v>103319.7</v>
      </c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>
        <v>771623.7</v>
      </c>
    </row>
    <row r="57" spans="1:38">
      <c r="A57" s="11"/>
      <c r="B57" s="8"/>
      <c r="C57" s="9"/>
      <c r="D57" s="12">
        <v>5.83</v>
      </c>
      <c r="E57" s="9" t="s">
        <v>103</v>
      </c>
      <c r="F57" s="9" t="s">
        <v>42</v>
      </c>
      <c r="G57" s="10">
        <v>6614400</v>
      </c>
      <c r="H57" s="10"/>
      <c r="I57" s="10">
        <v>489600</v>
      </c>
      <c r="J57" s="10">
        <v>489600</v>
      </c>
      <c r="K57" s="10">
        <v>489600</v>
      </c>
      <c r="L57" s="10">
        <v>489600</v>
      </c>
      <c r="M57" s="10">
        <v>489600</v>
      </c>
      <c r="N57" s="10">
        <v>489600</v>
      </c>
      <c r="O57" s="10">
        <v>489600</v>
      </c>
      <c r="P57" s="10">
        <v>489600</v>
      </c>
      <c r="Q57" s="10">
        <v>489600</v>
      </c>
      <c r="R57" s="10">
        <v>489600</v>
      </c>
      <c r="S57" s="10">
        <v>489600</v>
      </c>
      <c r="T57" s="10">
        <v>489600</v>
      </c>
      <c r="U57" s="10">
        <v>489600</v>
      </c>
      <c r="V57" s="10">
        <v>249600</v>
      </c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>
        <v>6614400</v>
      </c>
    </row>
    <row r="58" spans="1:38">
      <c r="A58" s="11"/>
      <c r="B58" s="8"/>
      <c r="C58" s="9"/>
      <c r="D58" s="12">
        <v>6.28</v>
      </c>
      <c r="E58" s="9" t="s">
        <v>103</v>
      </c>
      <c r="F58" s="9" t="s">
        <v>42</v>
      </c>
      <c r="G58" s="10">
        <v>27220519.20000001</v>
      </c>
      <c r="H58" s="10"/>
      <c r="I58" s="10">
        <v>1265493.6000000001</v>
      </c>
      <c r="J58" s="10">
        <v>1265493.6000000001</v>
      </c>
      <c r="K58" s="10">
        <v>1265493.6000000001</v>
      </c>
      <c r="L58" s="10">
        <v>1265493.6000000001</v>
      </c>
      <c r="M58" s="10">
        <v>1265493.6000000001</v>
      </c>
      <c r="N58" s="10">
        <v>1265493.6000000001</v>
      </c>
      <c r="O58" s="10">
        <v>1265493.6000000001</v>
      </c>
      <c r="P58" s="10">
        <v>1265493.6000000001</v>
      </c>
      <c r="Q58" s="10">
        <v>1265493.6000000001</v>
      </c>
      <c r="R58" s="10">
        <v>1265493.6000000001</v>
      </c>
      <c r="S58" s="10">
        <v>1265493.6000000001</v>
      </c>
      <c r="T58" s="10">
        <v>1265493.6000000001</v>
      </c>
      <c r="U58" s="10">
        <v>1265493.6000000001</v>
      </c>
      <c r="V58" s="10">
        <v>1265493.6000000001</v>
      </c>
      <c r="W58" s="10">
        <v>1265493.6000000001</v>
      </c>
      <c r="X58" s="10">
        <v>1265493.6000000001</v>
      </c>
      <c r="Y58" s="10">
        <v>1265493.6000000001</v>
      </c>
      <c r="Z58" s="10">
        <v>1265493.6000000001</v>
      </c>
      <c r="AA58" s="10">
        <v>1265493.6000000001</v>
      </c>
      <c r="AB58" s="10">
        <v>1265493.6000000001</v>
      </c>
      <c r="AC58" s="10">
        <v>1265493.6000000001</v>
      </c>
      <c r="AD58" s="10">
        <v>645153.6</v>
      </c>
      <c r="AE58" s="10"/>
      <c r="AF58" s="10"/>
      <c r="AG58" s="10"/>
      <c r="AH58" s="10"/>
      <c r="AI58" s="10"/>
      <c r="AJ58" s="10"/>
      <c r="AK58" s="10"/>
      <c r="AL58" s="10">
        <v>27220519.20000001</v>
      </c>
    </row>
    <row r="59" spans="1:38">
      <c r="A59" s="11"/>
      <c r="B59" s="8"/>
      <c r="C59" s="9"/>
      <c r="D59" s="12">
        <v>6.83</v>
      </c>
      <c r="E59" s="9" t="s">
        <v>103</v>
      </c>
      <c r="F59" s="9" t="s">
        <v>42</v>
      </c>
      <c r="G59" s="10">
        <v>5155832</v>
      </c>
      <c r="H59" s="10"/>
      <c r="I59" s="10">
        <v>368016</v>
      </c>
      <c r="J59" s="10">
        <v>368016</v>
      </c>
      <c r="K59" s="10">
        <v>368016</v>
      </c>
      <c r="L59" s="10">
        <v>368016</v>
      </c>
      <c r="M59" s="10">
        <v>368016</v>
      </c>
      <c r="N59" s="10">
        <v>368016</v>
      </c>
      <c r="O59" s="10">
        <v>368016</v>
      </c>
      <c r="P59" s="10">
        <v>368016</v>
      </c>
      <c r="Q59" s="10">
        <v>368016</v>
      </c>
      <c r="R59" s="10">
        <v>368016</v>
      </c>
      <c r="S59" s="10">
        <v>368016</v>
      </c>
      <c r="T59" s="10">
        <v>368016</v>
      </c>
      <c r="U59" s="10">
        <v>368016</v>
      </c>
      <c r="V59" s="10">
        <v>371624</v>
      </c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>
        <v>5155832</v>
      </c>
    </row>
    <row r="60" spans="1:38">
      <c r="A60" s="11"/>
      <c r="B60" s="8"/>
      <c r="C60" s="9" t="s">
        <v>104</v>
      </c>
      <c r="D60" s="12">
        <v>5.78</v>
      </c>
      <c r="E60" s="9" t="s">
        <v>105</v>
      </c>
      <c r="F60" s="9" t="s">
        <v>42</v>
      </c>
      <c r="G60" s="10">
        <v>300000000</v>
      </c>
      <c r="H60" s="10"/>
      <c r="I60" s="10">
        <v>20000000</v>
      </c>
      <c r="J60" s="10">
        <v>20000000</v>
      </c>
      <c r="K60" s="10">
        <v>20000000</v>
      </c>
      <c r="L60" s="10">
        <v>20000000</v>
      </c>
      <c r="M60" s="10">
        <v>20000000</v>
      </c>
      <c r="N60" s="10">
        <v>20000000</v>
      </c>
      <c r="O60" s="10">
        <v>20000000</v>
      </c>
      <c r="P60" s="10">
        <v>20000000</v>
      </c>
      <c r="Q60" s="10">
        <v>20000000</v>
      </c>
      <c r="R60" s="10">
        <v>20000000</v>
      </c>
      <c r="S60" s="10">
        <v>20000000</v>
      </c>
      <c r="T60" s="10">
        <v>20000000</v>
      </c>
      <c r="U60" s="10">
        <v>20000000</v>
      </c>
      <c r="V60" s="10">
        <v>20000000</v>
      </c>
      <c r="W60" s="10">
        <v>20000000</v>
      </c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>
        <v>300000000</v>
      </c>
    </row>
    <row r="61" spans="1:38">
      <c r="A61" s="11"/>
      <c r="B61" s="8"/>
      <c r="C61" s="9" t="s">
        <v>106</v>
      </c>
      <c r="D61" s="12">
        <v>5.63</v>
      </c>
      <c r="E61" s="9" t="s">
        <v>107</v>
      </c>
      <c r="F61" s="9" t="s">
        <v>42</v>
      </c>
      <c r="G61" s="10">
        <v>129616289.94999994</v>
      </c>
      <c r="H61" s="10"/>
      <c r="I61" s="10">
        <v>7851130.3200000003</v>
      </c>
      <c r="J61" s="10">
        <v>7851130.3200000003</v>
      </c>
      <c r="K61" s="10">
        <v>7851130.3200000003</v>
      </c>
      <c r="L61" s="10">
        <v>7851130.3200000003</v>
      </c>
      <c r="M61" s="10">
        <v>7851130.3200000003</v>
      </c>
      <c r="N61" s="10">
        <v>7851130.3200000003</v>
      </c>
      <c r="O61" s="10">
        <v>7851130.3200000003</v>
      </c>
      <c r="P61" s="10">
        <v>7851130.3200000003</v>
      </c>
      <c r="Q61" s="10">
        <v>7851130.3200000003</v>
      </c>
      <c r="R61" s="10">
        <v>7851130.3200000003</v>
      </c>
      <c r="S61" s="10">
        <v>7851130.3200000003</v>
      </c>
      <c r="T61" s="10">
        <v>7851130.3200000003</v>
      </c>
      <c r="U61" s="10">
        <v>7851130.3200000003</v>
      </c>
      <c r="V61" s="10">
        <v>7851130.3200000003</v>
      </c>
      <c r="W61" s="10">
        <v>7851130.3200000003</v>
      </c>
      <c r="X61" s="10">
        <v>7851130.3200000003</v>
      </c>
      <c r="Y61" s="10">
        <v>3998204.83</v>
      </c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>
        <v>129616289.94999994</v>
      </c>
    </row>
    <row r="62" spans="1:38">
      <c r="A62" s="11"/>
      <c r="B62" s="8"/>
      <c r="C62" s="9" t="s">
        <v>108</v>
      </c>
      <c r="D62" s="12">
        <v>6.28</v>
      </c>
      <c r="E62" s="9" t="s">
        <v>109</v>
      </c>
      <c r="F62" s="9" t="s">
        <v>42</v>
      </c>
      <c r="G62" s="10">
        <v>367479000</v>
      </c>
      <c r="H62" s="10"/>
      <c r="I62" s="10">
        <v>15330000</v>
      </c>
      <c r="J62" s="10">
        <v>15330000</v>
      </c>
      <c r="K62" s="10">
        <v>15330000</v>
      </c>
      <c r="L62" s="10">
        <v>15330000</v>
      </c>
      <c r="M62" s="10">
        <v>15330000</v>
      </c>
      <c r="N62" s="10">
        <v>15330000</v>
      </c>
      <c r="O62" s="10">
        <v>15330000</v>
      </c>
      <c r="P62" s="10">
        <v>15330000</v>
      </c>
      <c r="Q62" s="10">
        <v>15330000</v>
      </c>
      <c r="R62" s="10">
        <v>15330000</v>
      </c>
      <c r="S62" s="10">
        <v>15330000</v>
      </c>
      <c r="T62" s="10">
        <v>15330000</v>
      </c>
      <c r="U62" s="10">
        <v>15330000</v>
      </c>
      <c r="V62" s="10">
        <v>15330000</v>
      </c>
      <c r="W62" s="10">
        <v>15330000</v>
      </c>
      <c r="X62" s="10">
        <v>15330000</v>
      </c>
      <c r="Y62" s="10">
        <v>15330000</v>
      </c>
      <c r="Z62" s="10">
        <v>15330000</v>
      </c>
      <c r="AA62" s="10">
        <v>15330000</v>
      </c>
      <c r="AB62" s="10">
        <v>15330000</v>
      </c>
      <c r="AC62" s="10">
        <v>15330000</v>
      </c>
      <c r="AD62" s="10">
        <v>15330000</v>
      </c>
      <c r="AE62" s="10">
        <v>15330000</v>
      </c>
      <c r="AF62" s="10">
        <v>14889000</v>
      </c>
      <c r="AG62" s="10"/>
      <c r="AH62" s="10"/>
      <c r="AI62" s="10"/>
      <c r="AJ62" s="10"/>
      <c r="AK62" s="10"/>
      <c r="AL62" s="10">
        <v>367479000</v>
      </c>
    </row>
    <row r="63" spans="1:38">
      <c r="A63" s="11"/>
      <c r="B63" s="8"/>
      <c r="C63" s="9" t="s">
        <v>110</v>
      </c>
      <c r="D63" s="12">
        <v>6.43</v>
      </c>
      <c r="E63" s="9" t="s">
        <v>111</v>
      </c>
      <c r="F63" s="9" t="s">
        <v>42</v>
      </c>
      <c r="G63" s="10">
        <v>18246879.280000009</v>
      </c>
      <c r="H63" s="10"/>
      <c r="I63" s="10">
        <v>663522.88</v>
      </c>
      <c r="J63" s="10">
        <v>663522.88</v>
      </c>
      <c r="K63" s="10">
        <v>663522.88</v>
      </c>
      <c r="L63" s="10">
        <v>663522.88</v>
      </c>
      <c r="M63" s="10">
        <v>663522.88</v>
      </c>
      <c r="N63" s="10">
        <v>663522.88</v>
      </c>
      <c r="O63" s="10">
        <v>663522.88</v>
      </c>
      <c r="P63" s="10">
        <v>663522.88</v>
      </c>
      <c r="Q63" s="10">
        <v>663522.88</v>
      </c>
      <c r="R63" s="10">
        <v>663522.88</v>
      </c>
      <c r="S63" s="10">
        <v>663522.88</v>
      </c>
      <c r="T63" s="10">
        <v>663522.88</v>
      </c>
      <c r="U63" s="10">
        <v>663522.88</v>
      </c>
      <c r="V63" s="10">
        <v>663522.88</v>
      </c>
      <c r="W63" s="10">
        <v>663522.88</v>
      </c>
      <c r="X63" s="10">
        <v>663522.88</v>
      </c>
      <c r="Y63" s="10">
        <v>663522.88</v>
      </c>
      <c r="Z63" s="10">
        <v>663522.88</v>
      </c>
      <c r="AA63" s="10">
        <v>663522.88</v>
      </c>
      <c r="AB63" s="10">
        <v>663522.88</v>
      </c>
      <c r="AC63" s="10">
        <v>663522.88</v>
      </c>
      <c r="AD63" s="10">
        <v>663522.88</v>
      </c>
      <c r="AE63" s="10">
        <v>663522.88</v>
      </c>
      <c r="AF63" s="10">
        <v>663522.88</v>
      </c>
      <c r="AG63" s="10">
        <v>663522.88</v>
      </c>
      <c r="AH63" s="10">
        <v>663522.88</v>
      </c>
      <c r="AI63" s="10">
        <v>663522.88</v>
      </c>
      <c r="AJ63" s="10">
        <v>331761.52</v>
      </c>
      <c r="AK63" s="10"/>
      <c r="AL63" s="10">
        <v>18246879.280000009</v>
      </c>
    </row>
    <row r="64" spans="1:38">
      <c r="A64" s="11"/>
      <c r="B64" s="8"/>
      <c r="C64" s="9" t="s">
        <v>112</v>
      </c>
      <c r="D64" s="8">
        <v>5.44</v>
      </c>
      <c r="E64" s="9" t="s">
        <v>113</v>
      </c>
      <c r="F64" s="9" t="s">
        <v>42</v>
      </c>
      <c r="G64" s="10">
        <v>290610000</v>
      </c>
      <c r="H64" s="10"/>
      <c r="I64" s="10">
        <v>18780000</v>
      </c>
      <c r="J64" s="10">
        <v>18780000</v>
      </c>
      <c r="K64" s="10">
        <v>18780000</v>
      </c>
      <c r="L64" s="10">
        <v>18780000</v>
      </c>
      <c r="M64" s="10">
        <v>18780000</v>
      </c>
      <c r="N64" s="10">
        <v>18780000</v>
      </c>
      <c r="O64" s="10">
        <v>18780000</v>
      </c>
      <c r="P64" s="10">
        <v>18780000</v>
      </c>
      <c r="Q64" s="10">
        <v>18780000</v>
      </c>
      <c r="R64" s="10">
        <v>18780000</v>
      </c>
      <c r="S64" s="10">
        <v>18780000</v>
      </c>
      <c r="T64" s="10">
        <v>18780000</v>
      </c>
      <c r="U64" s="10">
        <v>18780000</v>
      </c>
      <c r="V64" s="10">
        <v>18780000</v>
      </c>
      <c r="W64" s="10">
        <v>18780000</v>
      </c>
      <c r="X64" s="10">
        <v>8910000</v>
      </c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>
        <v>290610000</v>
      </c>
    </row>
    <row r="65" spans="1:38">
      <c r="A65" s="11"/>
      <c r="B65" s="12"/>
      <c r="C65" s="9" t="s">
        <v>114</v>
      </c>
      <c r="D65" s="12">
        <v>5.44</v>
      </c>
      <c r="E65" s="9" t="s">
        <v>115</v>
      </c>
      <c r="F65" s="9" t="s">
        <v>42</v>
      </c>
      <c r="G65" s="10">
        <v>500000000</v>
      </c>
      <c r="H65" s="10"/>
      <c r="I65" s="10"/>
      <c r="J65" s="10">
        <v>16150000</v>
      </c>
      <c r="K65" s="10">
        <v>32300000</v>
      </c>
      <c r="L65" s="10">
        <v>32300000</v>
      </c>
      <c r="M65" s="10">
        <v>32300000</v>
      </c>
      <c r="N65" s="10">
        <v>32300000</v>
      </c>
      <c r="O65" s="10">
        <v>32300000</v>
      </c>
      <c r="P65" s="10">
        <v>32300000</v>
      </c>
      <c r="Q65" s="10">
        <v>32300000</v>
      </c>
      <c r="R65" s="10">
        <v>32300000</v>
      </c>
      <c r="S65" s="10">
        <v>32300000</v>
      </c>
      <c r="T65" s="10">
        <v>32300000</v>
      </c>
      <c r="U65" s="10">
        <v>32300000</v>
      </c>
      <c r="V65" s="10">
        <v>32300000</v>
      </c>
      <c r="W65" s="10">
        <v>32300000</v>
      </c>
      <c r="X65" s="10">
        <v>32300000</v>
      </c>
      <c r="Y65" s="10">
        <v>31650000</v>
      </c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>
        <v>500000000</v>
      </c>
    </row>
    <row r="66" spans="1:38">
      <c r="A66" s="11"/>
      <c r="B66" s="13" t="s">
        <v>116</v>
      </c>
      <c r="C66" s="13"/>
      <c r="D66" s="13"/>
      <c r="E66" s="13"/>
      <c r="F66" s="13"/>
      <c r="G66" s="14">
        <v>1952934277.1499999</v>
      </c>
      <c r="H66" s="14">
        <v>5070000</v>
      </c>
      <c r="I66" s="14">
        <v>75416653.200000003</v>
      </c>
      <c r="J66" s="14">
        <v>91566653.200000003</v>
      </c>
      <c r="K66" s="14">
        <v>107716653.2</v>
      </c>
      <c r="L66" s="14">
        <v>107716653.2</v>
      </c>
      <c r="M66" s="14">
        <v>107716653.2</v>
      </c>
      <c r="N66" s="14">
        <v>107716653.2</v>
      </c>
      <c r="O66" s="14">
        <v>107716653.2</v>
      </c>
      <c r="P66" s="14">
        <v>107716653.2</v>
      </c>
      <c r="Q66" s="14">
        <v>107716653.2</v>
      </c>
      <c r="R66" s="14">
        <v>107716653.2</v>
      </c>
      <c r="S66" s="14">
        <v>107716653.2</v>
      </c>
      <c r="T66" s="14">
        <v>107716653.2</v>
      </c>
      <c r="U66" s="14">
        <v>107716653.2</v>
      </c>
      <c r="V66" s="14">
        <v>107533388.09999999</v>
      </c>
      <c r="W66" s="14">
        <v>106863911.02000001</v>
      </c>
      <c r="X66" s="14">
        <v>76460146.800000012</v>
      </c>
      <c r="Y66" s="14">
        <v>63047221.310000002</v>
      </c>
      <c r="Z66" s="14">
        <v>27399016.48</v>
      </c>
      <c r="AA66" s="14">
        <v>27399016.48</v>
      </c>
      <c r="AB66" s="14">
        <v>27399016.48</v>
      </c>
      <c r="AC66" s="14">
        <v>27399016.48</v>
      </c>
      <c r="AD66" s="14">
        <v>26778676.48</v>
      </c>
      <c r="AE66" s="14">
        <v>26133522.879999999</v>
      </c>
      <c r="AF66" s="14">
        <v>25692522.879999999</v>
      </c>
      <c r="AG66" s="14">
        <v>10803522.880000001</v>
      </c>
      <c r="AH66" s="14">
        <v>10803522.880000001</v>
      </c>
      <c r="AI66" s="14">
        <v>10803522.880000001</v>
      </c>
      <c r="AJ66" s="14">
        <v>10471761.52</v>
      </c>
      <c r="AK66" s="14">
        <v>11010000</v>
      </c>
      <c r="AL66" s="14">
        <v>1952934277.1499999</v>
      </c>
    </row>
    <row r="67" spans="1:38">
      <c r="A67" s="11"/>
      <c r="B67" s="8" t="s">
        <v>117</v>
      </c>
      <c r="C67" s="9" t="s">
        <v>118</v>
      </c>
      <c r="D67" s="12">
        <v>7.17</v>
      </c>
      <c r="E67" s="9" t="s">
        <v>119</v>
      </c>
      <c r="F67" s="9" t="s">
        <v>42</v>
      </c>
      <c r="G67" s="10">
        <v>11493010.109999999</v>
      </c>
      <c r="H67" s="10"/>
      <c r="I67" s="10">
        <v>3830999.94</v>
      </c>
      <c r="J67" s="10">
        <v>3831003.44</v>
      </c>
      <c r="K67" s="10">
        <v>3831006.73</v>
      </c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>
        <v>11493010.109999999</v>
      </c>
    </row>
    <row r="68" spans="1:38">
      <c r="A68" s="11"/>
      <c r="B68" s="12"/>
      <c r="C68" s="9" t="s">
        <v>120</v>
      </c>
      <c r="D68" s="12">
        <v>6</v>
      </c>
      <c r="E68" s="9" t="s">
        <v>121</v>
      </c>
      <c r="F68" s="9" t="s">
        <v>70</v>
      </c>
      <c r="G68" s="10">
        <v>405535912.57260805</v>
      </c>
      <c r="H68" s="10"/>
      <c r="I68" s="10">
        <v>32442873.005808637</v>
      </c>
      <c r="J68" s="10">
        <v>32442873.005808637</v>
      </c>
      <c r="K68" s="10">
        <v>32442873.005808637</v>
      </c>
      <c r="L68" s="10">
        <v>32442873.005808637</v>
      </c>
      <c r="M68" s="10">
        <v>32442873.005808637</v>
      </c>
      <c r="N68" s="10">
        <v>32442873.005808637</v>
      </c>
      <c r="O68" s="10">
        <v>32442873.005808637</v>
      </c>
      <c r="P68" s="10">
        <v>32442873.005808637</v>
      </c>
      <c r="Q68" s="10">
        <v>32442873.005808637</v>
      </c>
      <c r="R68" s="10">
        <v>32442873.005808637</v>
      </c>
      <c r="S68" s="10">
        <v>32442873.005808637</v>
      </c>
      <c r="T68" s="10">
        <v>32442873.005808637</v>
      </c>
      <c r="U68" s="10">
        <v>16221436.502904318</v>
      </c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>
        <v>405535912.57260805</v>
      </c>
    </row>
    <row r="69" spans="1:38">
      <c r="A69" s="11"/>
      <c r="B69" s="13" t="s">
        <v>122</v>
      </c>
      <c r="C69" s="13"/>
      <c r="D69" s="13"/>
      <c r="E69" s="13"/>
      <c r="F69" s="13"/>
      <c r="G69" s="14">
        <v>417028922.68260807</v>
      </c>
      <c r="H69" s="14"/>
      <c r="I69" s="14">
        <v>36273872.945808634</v>
      </c>
      <c r="J69" s="14">
        <v>36273876.445808634</v>
      </c>
      <c r="K69" s="14">
        <v>36273879.735808633</v>
      </c>
      <c r="L69" s="14">
        <v>32442873.005808637</v>
      </c>
      <c r="M69" s="14">
        <v>32442873.005808637</v>
      </c>
      <c r="N69" s="14">
        <v>32442873.005808637</v>
      </c>
      <c r="O69" s="14">
        <v>32442873.005808637</v>
      </c>
      <c r="P69" s="14">
        <v>32442873.005808637</v>
      </c>
      <c r="Q69" s="14">
        <v>32442873.005808637</v>
      </c>
      <c r="R69" s="14">
        <v>32442873.005808637</v>
      </c>
      <c r="S69" s="14">
        <v>32442873.005808637</v>
      </c>
      <c r="T69" s="14">
        <v>32442873.005808637</v>
      </c>
      <c r="U69" s="14">
        <v>16221436.502904318</v>
      </c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>
        <v>417028922.68260807</v>
      </c>
    </row>
    <row r="70" spans="1:38">
      <c r="A70" s="11"/>
      <c r="B70" s="8" t="s">
        <v>123</v>
      </c>
      <c r="C70" s="9" t="s">
        <v>124</v>
      </c>
      <c r="D70" s="12">
        <v>4</v>
      </c>
      <c r="E70" s="9" t="s">
        <v>125</v>
      </c>
      <c r="F70" s="9" t="s">
        <v>42</v>
      </c>
      <c r="G70" s="10">
        <v>253300198.98999995</v>
      </c>
      <c r="H70" s="10"/>
      <c r="I70" s="10">
        <v>18092871.379999999</v>
      </c>
      <c r="J70" s="10">
        <v>18092871.379999999</v>
      </c>
      <c r="K70" s="10">
        <v>18092871.379999999</v>
      </c>
      <c r="L70" s="10">
        <v>18092871.379999999</v>
      </c>
      <c r="M70" s="10">
        <v>18092871.379999999</v>
      </c>
      <c r="N70" s="10">
        <v>18092871.379999999</v>
      </c>
      <c r="O70" s="10">
        <v>18092871.379999999</v>
      </c>
      <c r="P70" s="10">
        <v>18092871.379999999</v>
      </c>
      <c r="Q70" s="10">
        <v>18092871.379999999</v>
      </c>
      <c r="R70" s="10">
        <v>18092871.379999999</v>
      </c>
      <c r="S70" s="10">
        <v>18092871.379999999</v>
      </c>
      <c r="T70" s="10">
        <v>18092871.379999999</v>
      </c>
      <c r="U70" s="10">
        <v>18092871.379999999</v>
      </c>
      <c r="V70" s="10">
        <v>18092871.049999997</v>
      </c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>
        <v>253300198.98999995</v>
      </c>
    </row>
    <row r="71" spans="1:38">
      <c r="A71" s="11"/>
      <c r="B71" s="12"/>
      <c r="C71" s="9" t="s">
        <v>126</v>
      </c>
      <c r="D71" s="12">
        <v>2</v>
      </c>
      <c r="E71" s="9" t="s">
        <v>125</v>
      </c>
      <c r="F71" s="9" t="s">
        <v>127</v>
      </c>
      <c r="G71" s="10">
        <v>65453246.98114796</v>
      </c>
      <c r="H71" s="10"/>
      <c r="I71" s="10">
        <v>5691586.6940128673</v>
      </c>
      <c r="J71" s="10">
        <v>5691586.6940128673</v>
      </c>
      <c r="K71" s="10">
        <v>5691586.6940128673</v>
      </c>
      <c r="L71" s="10">
        <v>5691586.6940128673</v>
      </c>
      <c r="M71" s="10">
        <v>5691586.6940128673</v>
      </c>
      <c r="N71" s="10">
        <v>5691586.6940128673</v>
      </c>
      <c r="O71" s="10">
        <v>5691586.6940128673</v>
      </c>
      <c r="P71" s="10">
        <v>5691586.6940128673</v>
      </c>
      <c r="Q71" s="10">
        <v>5691586.6940128673</v>
      </c>
      <c r="R71" s="10">
        <v>5691586.6940128673</v>
      </c>
      <c r="S71" s="10">
        <v>5691586.6940128673</v>
      </c>
      <c r="T71" s="10">
        <v>2845793.3470064336</v>
      </c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>
        <v>65453246.98114796</v>
      </c>
    </row>
    <row r="72" spans="1:38">
      <c r="A72" s="11"/>
      <c r="B72" s="13" t="s">
        <v>128</v>
      </c>
      <c r="C72" s="13"/>
      <c r="D72" s="13"/>
      <c r="E72" s="13"/>
      <c r="F72" s="13"/>
      <c r="G72" s="14">
        <v>318753445.97114789</v>
      </c>
      <c r="H72" s="14"/>
      <c r="I72" s="14">
        <v>23784458.074012868</v>
      </c>
      <c r="J72" s="14">
        <v>23784458.074012868</v>
      </c>
      <c r="K72" s="14">
        <v>23784458.074012868</v>
      </c>
      <c r="L72" s="14">
        <v>23784458.074012868</v>
      </c>
      <c r="M72" s="14">
        <v>23784458.074012868</v>
      </c>
      <c r="N72" s="14">
        <v>23784458.074012868</v>
      </c>
      <c r="O72" s="14">
        <v>23784458.074012868</v>
      </c>
      <c r="P72" s="14">
        <v>23784458.074012868</v>
      </c>
      <c r="Q72" s="14">
        <v>23784458.074012868</v>
      </c>
      <c r="R72" s="14">
        <v>23784458.074012868</v>
      </c>
      <c r="S72" s="14">
        <v>23784458.074012868</v>
      </c>
      <c r="T72" s="14">
        <v>20938664.727006432</v>
      </c>
      <c r="U72" s="14">
        <v>18092871.379999999</v>
      </c>
      <c r="V72" s="14">
        <v>18092871.049999997</v>
      </c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>
        <v>318753445.97114789</v>
      </c>
    </row>
    <row r="73" spans="1:38">
      <c r="A73" s="11"/>
      <c r="B73" s="8" t="s">
        <v>129</v>
      </c>
      <c r="C73" s="9" t="s">
        <v>130</v>
      </c>
      <c r="D73" s="12">
        <v>3.71</v>
      </c>
      <c r="E73" s="9" t="s">
        <v>131</v>
      </c>
      <c r="F73" s="9" t="s">
        <v>132</v>
      </c>
      <c r="G73" s="10">
        <v>752683896.76610935</v>
      </c>
      <c r="H73" s="10"/>
      <c r="I73" s="10"/>
      <c r="J73" s="10"/>
      <c r="K73" s="10"/>
      <c r="L73" s="10"/>
      <c r="M73" s="10"/>
      <c r="N73" s="10"/>
      <c r="O73" s="10"/>
      <c r="P73" s="10"/>
      <c r="Q73" s="10">
        <v>37634194.838305473</v>
      </c>
      <c r="R73" s="10">
        <v>75268389.676610932</v>
      </c>
      <c r="S73" s="10">
        <v>75268389.676610932</v>
      </c>
      <c r="T73" s="10">
        <v>75268389.676610932</v>
      </c>
      <c r="U73" s="10">
        <v>75268389.676610932</v>
      </c>
      <c r="V73" s="10">
        <v>75268389.676610932</v>
      </c>
      <c r="W73" s="10">
        <v>75268389.676610932</v>
      </c>
      <c r="X73" s="10">
        <v>75268389.676610932</v>
      </c>
      <c r="Y73" s="10">
        <v>75268389.676610932</v>
      </c>
      <c r="Z73" s="10">
        <v>75268389.676610932</v>
      </c>
      <c r="AA73" s="10">
        <v>37634194.838305473</v>
      </c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>
        <v>752683896.76610935</v>
      </c>
    </row>
    <row r="74" spans="1:38">
      <c r="A74" s="11"/>
      <c r="B74" s="12"/>
      <c r="C74" s="9" t="s">
        <v>133</v>
      </c>
      <c r="D74" s="12">
        <v>4.76</v>
      </c>
      <c r="E74" s="9" t="s">
        <v>134</v>
      </c>
      <c r="F74" s="9" t="s">
        <v>132</v>
      </c>
      <c r="G74" s="10">
        <v>1680994036.1109772</v>
      </c>
      <c r="H74" s="10"/>
      <c r="I74" s="10">
        <v>70060095.580938637</v>
      </c>
      <c r="J74" s="10">
        <v>140095286.43969119</v>
      </c>
      <c r="K74" s="10">
        <v>233475542.26283398</v>
      </c>
      <c r="L74" s="10">
        <v>280165669.95027101</v>
      </c>
      <c r="M74" s="10">
        <v>280165669.95027101</v>
      </c>
      <c r="N74" s="10">
        <v>280165669.95027101</v>
      </c>
      <c r="O74" s="10">
        <v>210105585.2364524</v>
      </c>
      <c r="P74" s="10">
        <v>140070383.56491551</v>
      </c>
      <c r="Q74" s="10">
        <v>46690133.175332651</v>
      </c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>
        <v>1680994036.1109772</v>
      </c>
    </row>
    <row r="75" spans="1:38">
      <c r="A75" s="11"/>
      <c r="B75" s="13" t="s">
        <v>135</v>
      </c>
      <c r="C75" s="13"/>
      <c r="D75" s="13"/>
      <c r="E75" s="13"/>
      <c r="F75" s="13"/>
      <c r="G75" s="14">
        <v>2433677932.8770866</v>
      </c>
      <c r="H75" s="14"/>
      <c r="I75" s="14">
        <v>70060095.580938637</v>
      </c>
      <c r="J75" s="14">
        <v>140095286.43969119</v>
      </c>
      <c r="K75" s="14">
        <v>233475542.26283398</v>
      </c>
      <c r="L75" s="14">
        <v>280165669.95027101</v>
      </c>
      <c r="M75" s="14">
        <v>280165669.95027101</v>
      </c>
      <c r="N75" s="14">
        <v>280165669.95027101</v>
      </c>
      <c r="O75" s="14">
        <v>210105585.2364524</v>
      </c>
      <c r="P75" s="14">
        <v>140070383.56491551</v>
      </c>
      <c r="Q75" s="14">
        <v>84324328.013638124</v>
      </c>
      <c r="R75" s="14">
        <v>75268389.676610932</v>
      </c>
      <c r="S75" s="14">
        <v>75268389.676610932</v>
      </c>
      <c r="T75" s="14">
        <v>75268389.676610932</v>
      </c>
      <c r="U75" s="14">
        <v>75268389.676610932</v>
      </c>
      <c r="V75" s="14">
        <v>75268389.676610932</v>
      </c>
      <c r="W75" s="14">
        <v>75268389.676610932</v>
      </c>
      <c r="X75" s="14">
        <v>75268389.676610932</v>
      </c>
      <c r="Y75" s="14">
        <v>75268389.676610932</v>
      </c>
      <c r="Z75" s="14">
        <v>75268389.676610932</v>
      </c>
      <c r="AA75" s="14">
        <v>37634194.838305473</v>
      </c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>
        <v>2433677932.8770866</v>
      </c>
    </row>
    <row r="76" spans="1:38">
      <c r="A76" s="11"/>
      <c r="B76" s="12" t="s">
        <v>136</v>
      </c>
      <c r="C76" s="9" t="s">
        <v>137</v>
      </c>
      <c r="D76" s="12">
        <v>1.2</v>
      </c>
      <c r="E76" s="9" t="s">
        <v>138</v>
      </c>
      <c r="F76" s="9" t="s">
        <v>139</v>
      </c>
      <c r="G76" s="10">
        <v>28953881.929879233</v>
      </c>
      <c r="H76" s="10"/>
      <c r="I76" s="10">
        <v>5264342.2932086736</v>
      </c>
      <c r="J76" s="10">
        <v>5264342.2932086736</v>
      </c>
      <c r="K76" s="10">
        <v>5264342.2932086736</v>
      </c>
      <c r="L76" s="10">
        <v>5264342.2932086736</v>
      </c>
      <c r="M76" s="10">
        <v>5264342.2932086736</v>
      </c>
      <c r="N76" s="10">
        <v>2632170.4638358653</v>
      </c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>
        <v>28953881.929879233</v>
      </c>
    </row>
    <row r="77" spans="1:38">
      <c r="A77" s="11"/>
      <c r="B77" s="13" t="s">
        <v>140</v>
      </c>
      <c r="C77" s="13"/>
      <c r="D77" s="13"/>
      <c r="E77" s="13"/>
      <c r="F77" s="13"/>
      <c r="G77" s="14">
        <v>28953881.929879233</v>
      </c>
      <c r="H77" s="14"/>
      <c r="I77" s="14">
        <v>5264342.2932086736</v>
      </c>
      <c r="J77" s="14">
        <v>5264342.2932086736</v>
      </c>
      <c r="K77" s="14">
        <v>5264342.2932086736</v>
      </c>
      <c r="L77" s="14">
        <v>5264342.2932086736</v>
      </c>
      <c r="M77" s="14">
        <v>5264342.2932086736</v>
      </c>
      <c r="N77" s="14">
        <v>2632170.4638358653</v>
      </c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>
        <v>28953881.929879233</v>
      </c>
    </row>
    <row r="78" spans="1:38">
      <c r="A78" s="11"/>
      <c r="B78" s="12" t="s">
        <v>141</v>
      </c>
      <c r="C78" s="9" t="s">
        <v>142</v>
      </c>
      <c r="D78" s="12">
        <v>2</v>
      </c>
      <c r="E78" s="9" t="s">
        <v>143</v>
      </c>
      <c r="F78" s="9" t="s">
        <v>37</v>
      </c>
      <c r="G78" s="10">
        <v>4691780.5530990418</v>
      </c>
      <c r="H78" s="10">
        <v>312733.99874280934</v>
      </c>
      <c r="I78" s="10">
        <v>625467.99748561869</v>
      </c>
      <c r="J78" s="10">
        <v>625467.99748561869</v>
      </c>
      <c r="K78" s="10">
        <v>625467.99748561869</v>
      </c>
      <c r="L78" s="10">
        <v>625467.99748561869</v>
      </c>
      <c r="M78" s="10">
        <v>625467.99748561869</v>
      </c>
      <c r="N78" s="10">
        <v>625467.99748561869</v>
      </c>
      <c r="O78" s="10">
        <v>626238.56944252097</v>
      </c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>
        <v>4691780.5530990418</v>
      </c>
    </row>
    <row r="79" spans="1:38">
      <c r="A79" s="11"/>
      <c r="B79" s="13" t="s">
        <v>144</v>
      </c>
      <c r="C79" s="13"/>
      <c r="D79" s="13"/>
      <c r="E79" s="13"/>
      <c r="F79" s="13"/>
      <c r="G79" s="14">
        <v>4691780.5530990418</v>
      </c>
      <c r="H79" s="14">
        <v>312733.99874280934</v>
      </c>
      <c r="I79" s="14">
        <v>625467.99748561869</v>
      </c>
      <c r="J79" s="14">
        <v>625467.99748561869</v>
      </c>
      <c r="K79" s="14">
        <v>625467.99748561869</v>
      </c>
      <c r="L79" s="14">
        <v>625467.99748561869</v>
      </c>
      <c r="M79" s="14">
        <v>625467.99748561869</v>
      </c>
      <c r="N79" s="14">
        <v>625467.99748561869</v>
      </c>
      <c r="O79" s="14">
        <v>626238.56944252097</v>
      </c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>
        <v>4691780.5530990418</v>
      </c>
    </row>
    <row r="80" spans="1:38">
      <c r="A80" s="11"/>
      <c r="B80" s="8" t="s">
        <v>145</v>
      </c>
      <c r="C80" s="9" t="s">
        <v>146</v>
      </c>
      <c r="D80" s="12">
        <v>7.3</v>
      </c>
      <c r="E80" s="9" t="s">
        <v>147</v>
      </c>
      <c r="F80" s="9" t="s">
        <v>42</v>
      </c>
      <c r="G80" s="10">
        <v>1500000000</v>
      </c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>
        <v>500000000</v>
      </c>
      <c r="AJ80" s="10">
        <v>500000000</v>
      </c>
      <c r="AK80" s="10">
        <v>500000000</v>
      </c>
      <c r="AL80" s="10">
        <v>1500000000</v>
      </c>
    </row>
    <row r="81" spans="1:38">
      <c r="A81" s="11"/>
      <c r="B81" s="8"/>
      <c r="C81" s="9" t="s">
        <v>148</v>
      </c>
      <c r="D81" s="12">
        <v>5.62</v>
      </c>
      <c r="E81" s="9" t="s">
        <v>149</v>
      </c>
      <c r="F81" s="9" t="s">
        <v>42</v>
      </c>
      <c r="G81" s="10">
        <v>500000000</v>
      </c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>
        <v>500000000</v>
      </c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>
        <v>500000000</v>
      </c>
    </row>
    <row r="82" spans="1:38">
      <c r="A82" s="11"/>
      <c r="B82" s="8"/>
      <c r="C82" s="9" t="s">
        <v>150</v>
      </c>
      <c r="D82" s="12">
        <v>7.16</v>
      </c>
      <c r="E82" s="9" t="s">
        <v>149</v>
      </c>
      <c r="F82" s="9" t="s">
        <v>42</v>
      </c>
      <c r="G82" s="10">
        <v>1300000000</v>
      </c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>
        <v>1300000000</v>
      </c>
      <c r="AC82" s="10"/>
      <c r="AD82" s="10"/>
      <c r="AE82" s="10"/>
      <c r="AF82" s="10"/>
      <c r="AG82" s="10"/>
      <c r="AH82" s="10"/>
      <c r="AI82" s="10"/>
      <c r="AJ82" s="10"/>
      <c r="AK82" s="10"/>
      <c r="AL82" s="10">
        <v>1300000000</v>
      </c>
    </row>
    <row r="83" spans="1:38">
      <c r="A83" s="11"/>
      <c r="B83" s="8"/>
      <c r="C83" s="9" t="s">
        <v>151</v>
      </c>
      <c r="D83" s="12">
        <v>7</v>
      </c>
      <c r="E83" s="9" t="s">
        <v>149</v>
      </c>
      <c r="F83" s="9" t="s">
        <v>42</v>
      </c>
      <c r="G83" s="10">
        <v>1000000000</v>
      </c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>
        <v>1000000000</v>
      </c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>
        <v>1000000000</v>
      </c>
    </row>
    <row r="84" spans="1:38">
      <c r="A84" s="11"/>
      <c r="B84" s="8"/>
      <c r="C84" s="9" t="s">
        <v>152</v>
      </c>
      <c r="D84" s="12">
        <v>6.12</v>
      </c>
      <c r="E84" s="9" t="s">
        <v>153</v>
      </c>
      <c r="F84" s="9" t="s">
        <v>42</v>
      </c>
      <c r="G84" s="10">
        <v>1200000000</v>
      </c>
      <c r="H84" s="10"/>
      <c r="I84" s="10"/>
      <c r="J84" s="10"/>
      <c r="K84" s="10"/>
      <c r="L84" s="10">
        <v>400000000</v>
      </c>
      <c r="M84" s="10">
        <v>400000000</v>
      </c>
      <c r="N84" s="10">
        <v>400000000</v>
      </c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>
        <v>1200000000</v>
      </c>
    </row>
    <row r="85" spans="1:38">
      <c r="A85" s="11"/>
      <c r="B85" s="12"/>
      <c r="C85" s="9" t="s">
        <v>154</v>
      </c>
      <c r="D85" s="12">
        <v>6.55</v>
      </c>
      <c r="E85" s="9" t="s">
        <v>147</v>
      </c>
      <c r="F85" s="9" t="s">
        <v>42</v>
      </c>
      <c r="G85" s="10">
        <v>1500000000</v>
      </c>
      <c r="H85" s="10"/>
      <c r="I85" s="10"/>
      <c r="J85" s="10"/>
      <c r="K85" s="10"/>
      <c r="L85" s="10"/>
      <c r="M85" s="10"/>
      <c r="N85" s="10"/>
      <c r="O85" s="10">
        <v>500000000</v>
      </c>
      <c r="P85" s="10">
        <v>500000000</v>
      </c>
      <c r="Q85" s="10">
        <v>500000000</v>
      </c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>
        <v>1500000000</v>
      </c>
    </row>
    <row r="86" spans="1:38">
      <c r="A86" s="15"/>
      <c r="B86" s="13" t="s">
        <v>155</v>
      </c>
      <c r="C86" s="13"/>
      <c r="D86" s="13"/>
      <c r="E86" s="13"/>
      <c r="F86" s="13"/>
      <c r="G86" s="14">
        <v>7000000000</v>
      </c>
      <c r="H86" s="14"/>
      <c r="I86" s="14"/>
      <c r="J86" s="14"/>
      <c r="K86" s="14"/>
      <c r="L86" s="14">
        <v>400000000</v>
      </c>
      <c r="M86" s="14">
        <v>400000000</v>
      </c>
      <c r="N86" s="14">
        <v>400000000</v>
      </c>
      <c r="O86" s="14">
        <v>500000000</v>
      </c>
      <c r="P86" s="14">
        <v>500000000</v>
      </c>
      <c r="Q86" s="14">
        <v>500000000</v>
      </c>
      <c r="R86" s="14"/>
      <c r="S86" s="14"/>
      <c r="T86" s="14"/>
      <c r="U86" s="14"/>
      <c r="V86" s="14"/>
      <c r="W86" s="14"/>
      <c r="X86" s="14"/>
      <c r="Y86" s="14"/>
      <c r="Z86" s="14">
        <v>500000000</v>
      </c>
      <c r="AA86" s="14">
        <v>1000000000</v>
      </c>
      <c r="AB86" s="14">
        <v>1300000000</v>
      </c>
      <c r="AC86" s="14"/>
      <c r="AD86" s="14"/>
      <c r="AE86" s="14"/>
      <c r="AF86" s="14"/>
      <c r="AG86" s="14"/>
      <c r="AH86" s="14"/>
      <c r="AI86" s="14">
        <v>500000000</v>
      </c>
      <c r="AJ86" s="14">
        <v>500000000</v>
      </c>
      <c r="AK86" s="14">
        <v>500000000</v>
      </c>
      <c r="AL86" s="14">
        <v>7000000000</v>
      </c>
    </row>
    <row r="87" spans="1:38">
      <c r="A87" s="23" t="s">
        <v>166</v>
      </c>
      <c r="B87" s="16"/>
      <c r="C87" s="16"/>
      <c r="D87" s="16"/>
      <c r="E87" s="16"/>
      <c r="F87" s="16"/>
      <c r="G87" s="17">
        <v>15438448675.251308</v>
      </c>
      <c r="H87" s="17">
        <v>59046384.619527526</v>
      </c>
      <c r="I87" s="17">
        <v>450820400.83804542</v>
      </c>
      <c r="J87" s="17">
        <v>597662355.95192802</v>
      </c>
      <c r="K87" s="17">
        <v>658289007.32974744</v>
      </c>
      <c r="L87" s="17">
        <v>1050772000.3118612</v>
      </c>
      <c r="M87" s="17">
        <v>1056590833.3618611</v>
      </c>
      <c r="N87" s="17">
        <v>1057715352.0124882</v>
      </c>
      <c r="O87" s="17">
        <v>1085023867.4067907</v>
      </c>
      <c r="P87" s="17">
        <v>1014362427.1658112</v>
      </c>
      <c r="Q87" s="17">
        <v>958616371.71415591</v>
      </c>
      <c r="R87" s="17">
        <v>433804417.55405325</v>
      </c>
      <c r="S87" s="17">
        <v>428900895.69421643</v>
      </c>
      <c r="T87" s="17">
        <v>415268587.1792748</v>
      </c>
      <c r="U87" s="17">
        <v>366158366.75130439</v>
      </c>
      <c r="V87" s="17">
        <v>336394858.96333259</v>
      </c>
      <c r="W87" s="17">
        <v>278084447.82471865</v>
      </c>
      <c r="X87" s="17">
        <v>231489442.30067492</v>
      </c>
      <c r="Y87" s="17">
        <v>172119511.21317077</v>
      </c>
      <c r="Z87" s="17">
        <v>635914124.17167616</v>
      </c>
      <c r="AA87" s="17">
        <v>1089086206.1801815</v>
      </c>
      <c r="AB87" s="17">
        <v>1342632614.5164914</v>
      </c>
      <c r="AC87" s="17">
        <v>34889968.420000002</v>
      </c>
      <c r="AD87" s="17">
        <v>34269628.420000002</v>
      </c>
      <c r="AE87" s="17">
        <v>33624474.93</v>
      </c>
      <c r="AF87" s="17">
        <v>32608351.699999999</v>
      </c>
      <c r="AG87" s="17">
        <v>17561622.559999999</v>
      </c>
      <c r="AH87" s="17">
        <v>17561622.559999999</v>
      </c>
      <c r="AI87" s="17">
        <v>517561622.56</v>
      </c>
      <c r="AJ87" s="17">
        <v>517229861.19999999</v>
      </c>
      <c r="AK87" s="17">
        <v>514389049.83999997</v>
      </c>
      <c r="AL87" s="17">
        <v>15438448675.251308</v>
      </c>
    </row>
    <row r="88" spans="1:38">
      <c r="G88" s="22">
        <f>+G86+G79+G77+G75+G72+G69+G66+G53+G23+G10</f>
        <v>15438448675.25131</v>
      </c>
    </row>
    <row r="89" spans="1:38">
      <c r="A89" t="s">
        <v>167</v>
      </c>
      <c r="G89" s="22">
        <f>+G88-G87</f>
        <v>0</v>
      </c>
      <c r="AL89" s="22"/>
    </row>
    <row r="90" spans="1:38">
      <c r="A90" t="s">
        <v>168</v>
      </c>
    </row>
    <row r="91" spans="1:38">
      <c r="A91" t="s">
        <v>169</v>
      </c>
    </row>
    <row r="92" spans="1:38">
      <c r="A92" t="s">
        <v>170</v>
      </c>
    </row>
  </sheetData>
  <mergeCells count="3">
    <mergeCell ref="A1:AL1"/>
    <mergeCell ref="A2:AL2"/>
    <mergeCell ref="A3:AL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Acreedores deuda externa</vt:lpstr>
      <vt:lpstr>Saldo deuda Externa</vt:lpstr>
    </vt:vector>
  </TitlesOfParts>
  <Company>Ministerio de Hacienda Costa Rica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Beatriz Hernandez Hernandez</dc:creator>
  <cp:lastModifiedBy>David Castillo</cp:lastModifiedBy>
  <dcterms:created xsi:type="dcterms:W3CDTF">2026-01-15T19:40:48Z</dcterms:created>
  <dcterms:modified xsi:type="dcterms:W3CDTF">2026-01-19T17:25:24Z</dcterms:modified>
</cp:coreProperties>
</file>